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DieseArbeitsmappe" defaultThemeVersion="124226"/>
  <mc:AlternateContent xmlns:mc="http://schemas.openxmlformats.org/markup-compatibility/2006">
    <mc:Choice Requires="x15">
      <x15ac:absPath xmlns:x15ac="http://schemas.microsoft.com/office/spreadsheetml/2010/11/ac" url="C:\Users\Ulrike Homann\HESSENBOX-DA\Workshops extern\Workshop Abschlussarbeiten  - Frankfurt\1911-Abschlussarbeiten betreuen\Material per Mail\"/>
    </mc:Choice>
  </mc:AlternateContent>
  <bookViews>
    <workbookView xWindow="120" yWindow="135" windowWidth="21315" windowHeight="9780"/>
  </bookViews>
  <sheets>
    <sheet name="Bewertung" sheetId="4" r:id="rId1"/>
    <sheet name="Erläuterung Kriterien" sheetId="3" r:id="rId2"/>
    <sheet name="Notenschema" sheetId="2" r:id="rId3"/>
  </sheets>
  <definedNames>
    <definedName name="_xlnm.Print_Area" localSheetId="0">Bewertung!$A$1:$F$35</definedName>
  </definedNames>
  <calcPr calcId="162913"/>
</workbook>
</file>

<file path=xl/calcChain.xml><?xml version="1.0" encoding="utf-8"?>
<calcChain xmlns="http://schemas.openxmlformats.org/spreadsheetml/2006/main">
  <c r="C14" i="4" l="1"/>
  <c r="C13" i="4"/>
  <c r="C12" i="4"/>
  <c r="C11" i="4"/>
  <c r="F11" i="4" s="1"/>
  <c r="C10" i="4"/>
  <c r="C9" i="4"/>
  <c r="F9" i="4" s="1"/>
  <c r="F14" i="4"/>
  <c r="F13" i="4"/>
  <c r="F12" i="4"/>
  <c r="F10" i="4"/>
  <c r="C30" i="4"/>
  <c r="F30" i="4" s="1"/>
  <c r="C29" i="4"/>
  <c r="F29" i="4" s="1"/>
  <c r="C28" i="4"/>
  <c r="F28" i="4" s="1"/>
  <c r="C26" i="4"/>
  <c r="F26" i="4" s="1"/>
  <c r="C25" i="4"/>
  <c r="F25" i="4" s="1"/>
  <c r="C24" i="4"/>
  <c r="F24" i="4" s="1"/>
  <c r="C23" i="4"/>
  <c r="F23" i="4" s="1"/>
  <c r="C22" i="4"/>
  <c r="F22" i="4" s="1"/>
  <c r="C21" i="4"/>
  <c r="F21" i="4" s="1"/>
  <c r="C19" i="4"/>
  <c r="F19" i="4" s="1"/>
  <c r="C18" i="4"/>
  <c r="F18" i="4" s="1"/>
  <c r="C17" i="4"/>
  <c r="F17" i="4" s="1"/>
  <c r="C16" i="4"/>
  <c r="F16" i="4" s="1"/>
  <c r="F32" i="4" l="1"/>
  <c r="F31" i="4"/>
  <c r="F33" i="4" s="1"/>
  <c r="F34" i="4" s="1"/>
</calcChain>
</file>

<file path=xl/comments1.xml><?xml version="1.0" encoding="utf-8"?>
<comments xmlns="http://schemas.openxmlformats.org/spreadsheetml/2006/main">
  <authors>
    <author>Ulrike Homann</author>
    <author>Gramlich, Sebastian</author>
  </authors>
  <commentList>
    <comment ref="D7" authorId="0" shapeId="0">
      <text>
        <r>
          <rPr>
            <b/>
            <sz val="9"/>
            <color indexed="81"/>
            <rFont val="Segoe UI"/>
            <family val="2"/>
          </rPr>
          <t>Ulrike Homann:</t>
        </r>
        <r>
          <rPr>
            <sz val="9"/>
            <color indexed="81"/>
            <rFont val="Segoe UI"/>
            <family val="2"/>
          </rPr>
          <t xml:space="preserve">
Erläuterungen der Kriterien siehe entsprechendes Tabellenblatt.</t>
        </r>
      </text>
    </comment>
    <comment ref="E7" authorId="1" shapeId="0">
      <text>
        <r>
          <rPr>
            <sz val="9"/>
            <color indexed="81"/>
            <rFont val="Tahoma"/>
            <family val="2"/>
          </rPr>
          <t>In diese Spalte Bewertung eintragen.
max. erreichbare Punktzahl je Kategorie = 4
Bewertung muss vollständig ausgefüllt werden!</t>
        </r>
      </text>
    </comment>
    <comment ref="A20" authorId="0" shapeId="0">
      <text>
        <r>
          <rPr>
            <b/>
            <sz val="9"/>
            <color indexed="81"/>
            <rFont val="Segoe UI"/>
            <family val="2"/>
          </rPr>
          <t>Ulrike Homann:</t>
        </r>
        <r>
          <rPr>
            <sz val="9"/>
            <color indexed="81"/>
            <rFont val="Segoe UI"/>
            <family val="2"/>
          </rPr>
          <t xml:space="preserve">
Hinweis: Damit die Bewertung der praktischen Arbeit nachvollziehbar und z.B. im Streitfall gut begründet werden kann, sollten wesentlich Komponenten dokumentiert werden (z.B. Zeit, Dauer und Ergebnisse von Treffen mit Studierenden. Welche Anweisungen/Vorgabe wurden gegeben? Woran wurde wie lange gearbeitet?). </t>
        </r>
      </text>
    </comment>
  </commentList>
</comments>
</file>

<file path=xl/sharedStrings.xml><?xml version="1.0" encoding="utf-8"?>
<sst xmlns="http://schemas.openxmlformats.org/spreadsheetml/2006/main" count="97" uniqueCount="65">
  <si>
    <t>Bereich</t>
  </si>
  <si>
    <t>Kriterium</t>
  </si>
  <si>
    <t>Gew. Bewertung</t>
  </si>
  <si>
    <t>Struktur</t>
  </si>
  <si>
    <t>Note</t>
  </si>
  <si>
    <t>Prozent</t>
  </si>
  <si>
    <t>&gt;=</t>
  </si>
  <si>
    <t>&lt;</t>
  </si>
  <si>
    <t>erreichte Punktzahl normiert</t>
  </si>
  <si>
    <t>Endnote</t>
  </si>
  <si>
    <t>Gew.</t>
  </si>
  <si>
    <t>Einzel-gew.</t>
  </si>
  <si>
    <t>Gesamtbewertung</t>
  </si>
  <si>
    <t>Summe erreichte Punktzahl (gewichtet)</t>
  </si>
  <si>
    <t>Summe max. mögliche Punktzahl (gewichtet)</t>
  </si>
  <si>
    <t>Name, Vorname:</t>
  </si>
  <si>
    <t>Punkte (0-4)</t>
  </si>
  <si>
    <t>Datum:</t>
  </si>
  <si>
    <t>Titel der Bachelorarbeit</t>
  </si>
  <si>
    <t>Ein Experiment</t>
  </si>
  <si>
    <t>Fast, Fertig</t>
  </si>
  <si>
    <t>Die Arbeit ist verständlich und nachvollziehbar formuliert.</t>
  </si>
  <si>
    <t>Verständlichkeit</t>
  </si>
  <si>
    <t>Formales</t>
  </si>
  <si>
    <t>Die Arbeit ist weitestgehend frei von Rechtschreib- und Grammatikfehlern.</t>
  </si>
  <si>
    <t>Die angewendete Zitierweise ist korrekt und die Quellen wurden in den Text eingebunden.</t>
  </si>
  <si>
    <t>Abbildungen und Tabellen</t>
  </si>
  <si>
    <t>Rechtschreibung und Grammatik</t>
  </si>
  <si>
    <t>Sprachstil</t>
  </si>
  <si>
    <t>Die Abbildungen und Tabellen sind gut lesbar und sinnvoll beschriftet, notwendige Legenden sind vorhanden. Der Verweis auf Abbildungen und Tabellen im Text ist korrekt.</t>
  </si>
  <si>
    <t>Die Zusammenfassung ist zutreffend und verständlich formuliert.</t>
  </si>
  <si>
    <t>Zielsetzung, erreichte Ergebnisse und methodische Bewertung der erreichten Erfolge oder Misserfolge sind klar herausgearbeitet.</t>
  </si>
  <si>
    <t>Inhalt</t>
  </si>
  <si>
    <t>Zusammenfassung</t>
  </si>
  <si>
    <t>Roter Faden</t>
  </si>
  <si>
    <t>Die Aufgabenstellung wurde umgesetzt.</t>
  </si>
  <si>
    <t>Die Aufgabenstellung war anspruchsvoll/schwierig.</t>
  </si>
  <si>
    <t>Für die Bearbeitung der Aufgabenstellung und zur Beantwortung der Forschungsfrage wurden sinnvolle Methoden und Protokolle gewählt und diese korrekt angewendet.</t>
  </si>
  <si>
    <t>Die praktischen Arbeiten wurden weitestgehend eigenständig durchgeführt bzw. nach Demonstration eigenständig wiederholt.</t>
  </si>
  <si>
    <t>Die praktischen Arbeiten wurden nach den üblichen Standards korrekt und unter Einhaltung der Sicherheitsvorschriften durchgeführt.</t>
  </si>
  <si>
    <t>Die Ergebnisse wurden kritisch interpretieren und das daraus folgende weitere Vorgehen geplant.</t>
  </si>
  <si>
    <t>Praktische Arbeit</t>
  </si>
  <si>
    <t xml:space="preserve">Schwierigkeitsgrad der Aufgabe </t>
  </si>
  <si>
    <t>Umsetzung der Aufgabe</t>
  </si>
  <si>
    <t>Auswahl und Umsetzung der Methoden</t>
  </si>
  <si>
    <t>Eigenständigkeit</t>
  </si>
  <si>
    <t>Sontiges</t>
  </si>
  <si>
    <t>Der/die Studierende hat…</t>
  </si>
  <si>
    <t>•  aktive Literatursuche zur Problemlösung oder zum Aufzeigen neuer Methoden durchgeführt.</t>
  </si>
  <si>
    <t>•  Vorschläge und Hinweise aufgenommen und hat diese umgesetzt (oder sinnvolle Alternativvorschläge gemacht und umgesetzt).</t>
  </si>
  <si>
    <t>Umsetzung von Vorschlägen</t>
  </si>
  <si>
    <t>Kreativität, eigene Ideen</t>
  </si>
  <si>
    <t>aktive Literatursuche</t>
  </si>
  <si>
    <t>• eigene Ideen eingebracht, war kreativ und/oder hat aus Bekanntem Neues entwickelt, hat neue Impulse in die Diskussion mit der Betreuerin/dem Betreuer eingebracht</t>
  </si>
  <si>
    <t>Die Arbeit ist gut strukturiert und sinnvoll gegliedert (Kapitelstruktur, Unterkapitel) und enthält alle notwendigen Angaben (Inhaltsverzeichnis, Literaturverzeichnis, Abkürzungsverzeichnis etc.).</t>
  </si>
  <si>
    <t>Struktur und Vollständigkeit</t>
  </si>
  <si>
    <t>Die Sprache ist für eine wissenschaftliche Arbeit angemessen; Fachbegriffe wurden richtig angewendet.</t>
  </si>
  <si>
    <t>Zitierweise</t>
  </si>
  <si>
    <t>Interpretation und Darstellung der Daten</t>
  </si>
  <si>
    <t>Die Ergebnisse reflektieren die Einleitung bzw. die Aufgabenstellung. Sie sind in sich stimmig/schlüssig und richtig dargestellt und interpretiert.</t>
  </si>
  <si>
    <t>Diskussion und Reflektion</t>
  </si>
  <si>
    <t>Die Diskussion zeigt eine eigenständige Bewertung der Ergebnisse und eine sinnvolle Einordnung im Kontext der Literatur. Ergebnisse/Methodik/Literatur wurden kritisch hinterfragt.</t>
  </si>
  <si>
    <t>Sonstiges</t>
  </si>
  <si>
    <t>Einhaltung von Standards und Sicherheitsvorschriften</t>
  </si>
  <si>
    <t>Schlussfolgerungen aus Ergebnissen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</si>
</sst>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0.0"/>
    <numFmt numFmtId="165" formatCode="0.0%"/>
    <numFmt numFmtId="166" formatCode="0.000"/>
  </numFmts>
  <fonts count="14" x14ac:knownFonts="1">
    <font>
      <sz val="11"/>
      <color theme="1"/>
      <name val="Calibri"/>
      <family val="2"/>
      <scheme val="minor"/>
    </font>
    <font>
      <sz val="11"/>
      <color theme="1"/>
      <name val="Calibri"/>
      <family val="2"/>
      <scheme val="minor"/>
    </font>
    <font>
      <sz val="9"/>
      <name val="Tahoma"/>
      <family val="2"/>
    </font>
    <font>
      <sz val="9"/>
      <color indexed="81"/>
      <name val="Tahoma"/>
      <family val="2"/>
    </font>
    <font>
      <sz val="13"/>
      <color theme="1"/>
      <name val="Calibri"/>
      <family val="2"/>
      <scheme val="minor"/>
    </font>
    <font>
      <sz val="13"/>
      <color rgb="FF000000"/>
      <name val="Calibri"/>
      <family val="2"/>
      <scheme val="minor"/>
    </font>
    <font>
      <sz val="13"/>
      <name val="Calibri"/>
      <family val="2"/>
      <scheme val="minor"/>
    </font>
    <font>
      <b/>
      <sz val="13"/>
      <color theme="1"/>
      <name val="Calibri"/>
      <family val="2"/>
      <scheme val="minor"/>
    </font>
    <font>
      <b/>
      <sz val="13"/>
      <color rgb="FF000000"/>
      <name val="Calibri"/>
      <family val="2"/>
      <scheme val="minor"/>
    </font>
    <font>
      <b/>
      <sz val="13"/>
      <name val="Calibri"/>
      <family val="2"/>
      <scheme val="minor"/>
    </font>
    <font>
      <strike/>
      <sz val="13"/>
      <color theme="1"/>
      <name val="Calibri"/>
      <family val="2"/>
      <scheme val="minor"/>
    </font>
    <font>
      <b/>
      <u/>
      <sz val="13"/>
      <color theme="1"/>
      <name val="Calibri"/>
      <family val="2"/>
      <scheme val="minor"/>
    </font>
    <font>
      <sz val="9"/>
      <color indexed="81"/>
      <name val="Segoe UI"/>
      <family val="2"/>
    </font>
    <font>
      <b/>
      <sz val="9"/>
      <color indexed="81"/>
      <name val="Segoe UI"/>
      <family val="2"/>
    </font>
  </fonts>
  <fills count="6">
    <fill>
      <patternFill patternType="none"/>
    </fill>
    <fill>
      <patternFill patternType="gray125"/>
    </fill>
    <fill>
      <patternFill patternType="solid">
        <fgColor rgb="FFFFC00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9" tint="0.59999389629810485"/>
        <bgColor indexed="64"/>
      </patternFill>
    </fill>
  </fills>
  <borders count="3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double">
        <color indexed="64"/>
      </bottom>
      <diagonal/>
    </border>
    <border>
      <left/>
      <right/>
      <top/>
      <bottom style="hair">
        <color auto="1"/>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uble">
        <color indexed="64"/>
      </bottom>
      <diagonal/>
    </border>
    <border diagonalUp="1" diagonalDown="1">
      <left/>
      <right/>
      <top style="thin">
        <color indexed="64"/>
      </top>
      <bottom/>
      <diagonal style="thin">
        <color indexed="64"/>
      </diagonal>
    </border>
    <border>
      <left style="medium">
        <color indexed="64"/>
      </left>
      <right/>
      <top style="medium">
        <color indexed="64"/>
      </top>
      <bottom/>
      <diagonal/>
    </border>
    <border>
      <left/>
      <right/>
      <top style="medium">
        <color indexed="64"/>
      </top>
      <bottom/>
      <diagonal/>
    </border>
    <border diagonalUp="1" diagonalDown="1">
      <left/>
      <right/>
      <top style="medium">
        <color indexed="64"/>
      </top>
      <bottom/>
      <diagonal style="thin">
        <color indexed="64"/>
      </diagonal>
    </border>
    <border>
      <left style="medium">
        <color indexed="64"/>
      </left>
      <right/>
      <top style="thin">
        <color indexed="64"/>
      </top>
      <bottom/>
      <diagonal/>
    </border>
    <border>
      <left style="medium">
        <color indexed="64"/>
      </left>
      <right/>
      <top/>
      <bottom style="double">
        <color indexed="64"/>
      </bottom>
      <diagonal/>
    </border>
    <border>
      <left/>
      <right style="medium">
        <color indexed="64"/>
      </right>
      <top style="medium">
        <color indexed="64"/>
      </top>
      <bottom/>
      <diagonal/>
    </border>
    <border>
      <left/>
      <right/>
      <top style="dotted">
        <color indexed="64"/>
      </top>
      <bottom/>
      <diagonal/>
    </border>
    <border diagonalUp="1" diagonalDown="1">
      <left/>
      <right style="medium">
        <color indexed="64"/>
      </right>
      <top style="medium">
        <color indexed="64"/>
      </top>
      <bottom/>
      <diagonal style="thin">
        <color indexed="64"/>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diagonalUp="1" diagonalDown="1">
      <left/>
      <right style="medium">
        <color indexed="64"/>
      </right>
      <top style="thin">
        <color indexed="64"/>
      </top>
      <bottom/>
      <diagonal style="thin">
        <color indexed="64"/>
      </diagonal>
    </border>
    <border>
      <left/>
      <right style="medium">
        <color indexed="64"/>
      </right>
      <top/>
      <bottom style="hair">
        <color auto="1"/>
      </bottom>
      <diagonal/>
    </border>
    <border>
      <left/>
      <right style="medium">
        <color indexed="64"/>
      </right>
      <top style="thin">
        <color indexed="64"/>
      </top>
      <bottom style="dotted">
        <color indexed="64"/>
      </bottom>
      <diagonal/>
    </border>
    <border>
      <left/>
      <right style="medium">
        <color indexed="64"/>
      </right>
      <top style="dotted">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113">
    <xf numFmtId="0" fontId="0" fillId="0" borderId="0" xfId="0"/>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164" fontId="2" fillId="0" borderId="4" xfId="0" applyNumberFormat="1" applyFont="1" applyBorder="1" applyAlignment="1">
      <alignment horizontal="center"/>
    </xf>
    <xf numFmtId="164" fontId="2" fillId="0" borderId="0" xfId="0" applyNumberFormat="1" applyFont="1" applyBorder="1" applyAlignment="1">
      <alignment horizontal="center"/>
    </xf>
    <xf numFmtId="164" fontId="2" fillId="0" borderId="6" xfId="0" applyNumberFormat="1" applyFont="1" applyBorder="1" applyAlignment="1">
      <alignment horizontal="center"/>
    </xf>
    <xf numFmtId="164" fontId="2" fillId="0" borderId="7" xfId="0" applyNumberFormat="1" applyFont="1" applyBorder="1" applyAlignment="1">
      <alignment horizontal="center"/>
    </xf>
    <xf numFmtId="0" fontId="0" fillId="0" borderId="0" xfId="0" applyAlignment="1">
      <alignment horizontal="center"/>
    </xf>
    <xf numFmtId="164" fontId="0" fillId="0" borderId="0" xfId="0" applyNumberFormat="1"/>
    <xf numFmtId="165" fontId="2" fillId="0" borderId="5" xfId="0" applyNumberFormat="1" applyFont="1" applyBorder="1" applyAlignment="1" applyProtection="1">
      <alignment horizontal="center"/>
    </xf>
    <xf numFmtId="165" fontId="2" fillId="0" borderId="8" xfId="0" applyNumberFormat="1" applyFont="1" applyBorder="1" applyAlignment="1" applyProtection="1">
      <alignment horizontal="center"/>
    </xf>
    <xf numFmtId="0" fontId="4" fillId="0" borderId="15" xfId="0" applyFont="1" applyFill="1" applyBorder="1" applyAlignment="1" applyProtection="1">
      <alignment horizontal="left" vertical="center" wrapText="1"/>
    </xf>
    <xf numFmtId="0" fontId="4" fillId="0" borderId="0" xfId="0" applyFont="1"/>
    <xf numFmtId="0" fontId="4" fillId="0" borderId="13"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wrapText="1"/>
    </xf>
    <xf numFmtId="0" fontId="5" fillId="0" borderId="14" xfId="0" applyFont="1" applyBorder="1" applyAlignment="1" applyProtection="1">
      <alignment horizontal="left" vertical="center" wrapText="1"/>
      <protection locked="0"/>
    </xf>
    <xf numFmtId="0" fontId="4" fillId="0" borderId="0" xfId="0" applyFont="1" applyAlignment="1">
      <alignment wrapText="1"/>
    </xf>
    <xf numFmtId="0" fontId="4" fillId="0" borderId="0" xfId="0" applyFont="1" applyAlignment="1">
      <alignment horizontal="center"/>
    </xf>
    <xf numFmtId="0" fontId="4" fillId="0" borderId="11" xfId="0" applyFont="1" applyFill="1" applyBorder="1" applyAlignment="1" applyProtection="1">
      <alignment horizontal="left" vertical="center" wrapText="1"/>
    </xf>
    <xf numFmtId="0" fontId="6" fillId="0" borderId="0" xfId="0" applyFont="1" applyBorder="1" applyAlignment="1" applyProtection="1">
      <alignment horizontal="left" vertical="center" wrapText="1"/>
    </xf>
    <xf numFmtId="0" fontId="4" fillId="4" borderId="15" xfId="0" applyFont="1" applyFill="1" applyBorder="1" applyAlignment="1" applyProtection="1">
      <alignment horizontal="left" vertical="center" wrapText="1"/>
    </xf>
    <xf numFmtId="0" fontId="4" fillId="4" borderId="0" xfId="0" applyFont="1" applyFill="1"/>
    <xf numFmtId="0" fontId="4" fillId="4" borderId="0" xfId="0" applyFont="1" applyFill="1" applyAlignment="1">
      <alignment vertical="center"/>
    </xf>
    <xf numFmtId="0" fontId="4" fillId="0" borderId="0" xfId="0" applyFont="1" applyAlignment="1">
      <alignment vertical="center"/>
    </xf>
    <xf numFmtId="0" fontId="4" fillId="0" borderId="0" xfId="0" applyFont="1" applyBorder="1" applyAlignment="1" applyProtection="1">
      <alignment horizontal="left" vertical="center" wrapText="1"/>
    </xf>
    <xf numFmtId="0" fontId="7" fillId="0" borderId="18" xfId="0" applyFont="1" applyBorder="1" applyAlignment="1" applyProtection="1">
      <alignment horizontal="left"/>
    </xf>
    <xf numFmtId="0" fontId="7" fillId="0" borderId="19" xfId="0" applyFont="1" applyBorder="1" applyAlignment="1" applyProtection="1">
      <alignment horizontal="left"/>
    </xf>
    <xf numFmtId="0" fontId="4" fillId="0" borderId="19" xfId="0" applyFont="1" applyBorder="1" applyProtection="1"/>
    <xf numFmtId="0" fontId="7" fillId="0" borderId="19" xfId="0" applyFont="1" applyBorder="1" applyAlignment="1" applyProtection="1">
      <alignment horizontal="right"/>
    </xf>
    <xf numFmtId="14" fontId="7" fillId="3" borderId="23" xfId="0" applyNumberFormat="1" applyFont="1" applyFill="1" applyBorder="1" applyAlignment="1" applyProtection="1">
      <alignment horizontal="left"/>
    </xf>
    <xf numFmtId="0" fontId="4" fillId="0" borderId="0" xfId="0" applyFont="1" applyBorder="1" applyProtection="1"/>
    <xf numFmtId="0" fontId="7" fillId="0" borderId="4" xfId="0" applyFont="1" applyBorder="1" applyAlignment="1" applyProtection="1">
      <alignment horizontal="left"/>
    </xf>
    <xf numFmtId="0" fontId="7" fillId="0" borderId="0" xfId="0" applyFont="1" applyBorder="1" applyAlignment="1" applyProtection="1">
      <alignment horizontal="left"/>
    </xf>
    <xf numFmtId="0" fontId="7" fillId="0" borderId="0" xfId="0" applyFont="1" applyBorder="1" applyAlignment="1" applyProtection="1">
      <alignment horizontal="right"/>
    </xf>
    <xf numFmtId="14" fontId="7" fillId="0" borderId="0" xfId="0" applyNumberFormat="1" applyFont="1" applyFill="1" applyBorder="1" applyAlignment="1" applyProtection="1">
      <alignment horizontal="left"/>
    </xf>
    <xf numFmtId="14" fontId="4" fillId="0" borderId="0" xfId="0" applyNumberFormat="1" applyFont="1" applyBorder="1" applyAlignment="1" applyProtection="1">
      <alignment horizontal="left"/>
    </xf>
    <xf numFmtId="0" fontId="4" fillId="0" borderId="5" xfId="0" applyFont="1" applyBorder="1" applyProtection="1"/>
    <xf numFmtId="0" fontId="7" fillId="0" borderId="4" xfId="0" applyFont="1" applyBorder="1" applyProtection="1"/>
    <xf numFmtId="0" fontId="4" fillId="0" borderId="0" xfId="0" applyFont="1" applyBorder="1" applyAlignment="1" applyProtection="1">
      <alignment horizontal="left"/>
    </xf>
    <xf numFmtId="0" fontId="4" fillId="0" borderId="0" xfId="0" applyFont="1" applyFill="1" applyBorder="1" applyProtection="1"/>
    <xf numFmtId="0" fontId="7" fillId="0" borderId="6" xfId="0" applyFont="1" applyBorder="1" applyProtection="1"/>
    <xf numFmtId="0" fontId="4" fillId="0" borderId="7" xfId="0" applyFont="1" applyBorder="1" applyProtection="1"/>
    <xf numFmtId="0" fontId="4" fillId="0" borderId="0" xfId="0" applyFont="1" applyFill="1" applyBorder="1" applyAlignment="1" applyProtection="1">
      <alignment horizontal="left"/>
    </xf>
    <xf numFmtId="0" fontId="7" fillId="0" borderId="0" xfId="0" applyFont="1" applyBorder="1" applyAlignment="1" applyProtection="1">
      <alignment wrapText="1"/>
    </xf>
    <xf numFmtId="0" fontId="7" fillId="0" borderId="0" xfId="0" applyFont="1" applyBorder="1" applyAlignment="1" applyProtection="1">
      <alignment horizontal="center" wrapText="1"/>
    </xf>
    <xf numFmtId="0" fontId="4" fillId="0" borderId="0" xfId="0" applyFont="1" applyBorder="1" applyAlignment="1" applyProtection="1">
      <alignment wrapText="1"/>
    </xf>
    <xf numFmtId="0" fontId="4" fillId="0" borderId="4" xfId="0" applyFont="1" applyFill="1" applyBorder="1" applyAlignment="1" applyProtection="1">
      <alignment vertical="top" wrapText="1"/>
    </xf>
    <xf numFmtId="2" fontId="4" fillId="0" borderId="0" xfId="1" applyNumberFormat="1" applyFont="1" applyFill="1" applyBorder="1" applyAlignment="1" applyProtection="1">
      <alignment horizontal="center" vertical="center" wrapText="1"/>
    </xf>
    <xf numFmtId="166" fontId="4" fillId="0" borderId="15" xfId="1" applyNumberFormat="1" applyFont="1" applyFill="1" applyBorder="1" applyAlignment="1" applyProtection="1">
      <alignment horizontal="center" vertical="center" wrapText="1"/>
    </xf>
    <xf numFmtId="166" fontId="4" fillId="0" borderId="13" xfId="1" applyNumberFormat="1" applyFont="1" applyFill="1" applyBorder="1" applyAlignment="1" applyProtection="1">
      <alignment horizontal="center" vertical="center" wrapText="1"/>
    </xf>
    <xf numFmtId="0" fontId="4" fillId="0" borderId="4" xfId="0" applyFont="1" applyBorder="1" applyAlignment="1" applyProtection="1">
      <alignment vertical="top" wrapText="1"/>
    </xf>
    <xf numFmtId="2" fontId="4" fillId="0" borderId="0" xfId="1" applyNumberFormat="1" applyFont="1" applyBorder="1" applyAlignment="1" applyProtection="1">
      <alignment horizontal="center" vertical="center" wrapText="1"/>
    </xf>
    <xf numFmtId="0" fontId="4" fillId="0" borderId="13" xfId="0" applyFont="1" applyBorder="1" applyAlignment="1" applyProtection="1">
      <alignment horizontal="left" vertical="center" wrapText="1"/>
    </xf>
    <xf numFmtId="0" fontId="7" fillId="0" borderId="0" xfId="0" applyFont="1" applyBorder="1" applyProtection="1"/>
    <xf numFmtId="166" fontId="4" fillId="0" borderId="11" xfId="1" applyNumberFormat="1" applyFont="1" applyFill="1" applyBorder="1" applyAlignment="1" applyProtection="1">
      <alignment horizontal="center" vertical="center" wrapText="1"/>
    </xf>
    <xf numFmtId="0" fontId="4" fillId="0" borderId="0" xfId="0" applyFont="1" applyBorder="1" applyAlignment="1" applyProtection="1">
      <alignment vertical="top" wrapText="1"/>
    </xf>
    <xf numFmtId="0" fontId="7" fillId="0" borderId="0" xfId="0" applyFont="1" applyBorder="1" applyAlignment="1" applyProtection="1">
      <alignment horizontal="left" vertical="center" wrapText="1"/>
    </xf>
    <xf numFmtId="0" fontId="4" fillId="0" borderId="0" xfId="0" applyFont="1" applyBorder="1" applyAlignment="1" applyProtection="1">
      <alignment horizontal="center" wrapText="1"/>
    </xf>
    <xf numFmtId="0" fontId="4" fillId="0" borderId="0" xfId="0" applyFont="1" applyBorder="1" applyAlignment="1" applyProtection="1">
      <alignment horizontal="center"/>
    </xf>
    <xf numFmtId="0" fontId="6" fillId="0" borderId="14" xfId="0" applyFont="1" applyBorder="1" applyAlignment="1" applyProtection="1">
      <alignment horizontal="left" vertical="center" wrapText="1"/>
    </xf>
    <xf numFmtId="0" fontId="7" fillId="4" borderId="18" xfId="0" applyFont="1" applyFill="1" applyBorder="1" applyAlignment="1" applyProtection="1">
      <alignment vertical="center" wrapText="1"/>
    </xf>
    <xf numFmtId="2" fontId="7" fillId="4" borderId="19" xfId="1" applyNumberFormat="1" applyFont="1" applyFill="1" applyBorder="1" applyAlignment="1" applyProtection="1">
      <alignment horizontal="center" vertical="center" wrapText="1"/>
    </xf>
    <xf numFmtId="166" fontId="7" fillId="4" borderId="19" xfId="1" applyNumberFormat="1" applyFont="1" applyFill="1" applyBorder="1" applyAlignment="1" applyProtection="1">
      <alignment horizontal="center" vertical="center" wrapText="1"/>
    </xf>
    <xf numFmtId="0" fontId="7" fillId="4" borderId="19" xfId="0" applyFont="1" applyFill="1" applyBorder="1" applyAlignment="1" applyProtection="1">
      <alignment horizontal="left" vertical="top" wrapText="1"/>
    </xf>
    <xf numFmtId="0" fontId="7" fillId="4" borderId="20" xfId="0" applyFont="1" applyFill="1" applyBorder="1" applyAlignment="1" applyProtection="1">
      <alignment horizontal="center" vertical="top" wrapText="1"/>
    </xf>
    <xf numFmtId="0" fontId="7" fillId="4" borderId="21" xfId="0" applyFont="1" applyFill="1" applyBorder="1" applyAlignment="1" applyProtection="1">
      <alignment vertical="center" wrapText="1"/>
    </xf>
    <xf numFmtId="2" fontId="7" fillId="4" borderId="9" xfId="1" applyNumberFormat="1" applyFont="1" applyFill="1" applyBorder="1" applyAlignment="1" applyProtection="1">
      <alignment horizontal="center" vertical="center" wrapText="1"/>
    </xf>
    <xf numFmtId="166" fontId="7" fillId="4" borderId="9" xfId="1" applyNumberFormat="1" applyFont="1" applyFill="1" applyBorder="1" applyAlignment="1" applyProtection="1">
      <alignment horizontal="center" vertical="center" wrapText="1"/>
    </xf>
    <xf numFmtId="0" fontId="7" fillId="4" borderId="9" xfId="0" applyFont="1" applyFill="1" applyBorder="1" applyAlignment="1" applyProtection="1">
      <alignment vertical="center" wrapText="1"/>
    </xf>
    <xf numFmtId="0" fontId="7" fillId="4" borderId="17" xfId="0" applyFont="1" applyFill="1" applyBorder="1" applyAlignment="1" applyProtection="1">
      <alignment horizontal="center" vertical="center" wrapText="1"/>
    </xf>
    <xf numFmtId="0" fontId="4" fillId="4" borderId="9" xfId="0" applyFont="1" applyFill="1" applyBorder="1" applyAlignment="1" applyProtection="1">
      <alignment vertical="center"/>
    </xf>
    <xf numFmtId="0" fontId="10" fillId="4" borderId="9" xfId="0" applyFont="1" applyFill="1" applyBorder="1" applyAlignment="1" applyProtection="1">
      <alignment horizontal="left" vertical="center" wrapText="1"/>
    </xf>
    <xf numFmtId="0" fontId="7" fillId="3" borderId="15"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3" borderId="2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0" xfId="0" applyFont="1" applyFill="1" applyBorder="1" applyAlignment="1" applyProtection="1">
      <alignment horizontal="center" vertical="center" wrapText="1"/>
      <protection locked="0"/>
    </xf>
    <xf numFmtId="0" fontId="9" fillId="3" borderId="14" xfId="0" applyFont="1" applyFill="1" applyBorder="1" applyAlignment="1" applyProtection="1">
      <alignment horizontal="center" vertical="center" wrapText="1"/>
      <protection locked="0"/>
    </xf>
    <xf numFmtId="0" fontId="7" fillId="0" borderId="5" xfId="0" applyFont="1" applyBorder="1" applyAlignment="1" applyProtection="1">
      <alignment horizontal="center" wrapText="1"/>
    </xf>
    <xf numFmtId="2" fontId="7" fillId="4" borderId="25" xfId="0" applyNumberFormat="1" applyFont="1" applyFill="1" applyBorder="1" applyAlignment="1" applyProtection="1">
      <alignment horizontal="center" vertical="top" wrapText="1"/>
    </xf>
    <xf numFmtId="2" fontId="4" fillId="0" borderId="26" xfId="0" applyNumberFormat="1" applyFont="1" applyFill="1" applyBorder="1" applyAlignment="1" applyProtection="1">
      <alignment horizontal="center" vertical="center" wrapText="1"/>
    </xf>
    <xf numFmtId="2" fontId="4" fillId="0" borderId="27" xfId="0" applyNumberFormat="1" applyFont="1" applyFill="1" applyBorder="1" applyAlignment="1" applyProtection="1">
      <alignment horizontal="center" vertical="center" wrapText="1"/>
    </xf>
    <xf numFmtId="2" fontId="4" fillId="0" borderId="28" xfId="0" applyNumberFormat="1" applyFont="1" applyBorder="1" applyAlignment="1" applyProtection="1">
      <alignment horizontal="center" vertical="center" wrapText="1"/>
    </xf>
    <xf numFmtId="2" fontId="4" fillId="0" borderId="29" xfId="0" applyNumberFormat="1" applyFont="1" applyBorder="1" applyAlignment="1" applyProtection="1">
      <alignment horizontal="center" vertical="center" wrapText="1"/>
    </xf>
    <xf numFmtId="2" fontId="4" fillId="4" borderId="30" xfId="0" applyNumberFormat="1" applyFont="1" applyFill="1" applyBorder="1" applyAlignment="1" applyProtection="1">
      <alignment horizontal="center" vertical="center" wrapText="1"/>
    </xf>
    <xf numFmtId="2" fontId="5" fillId="0" borderId="29" xfId="0" applyNumberFormat="1" applyFont="1" applyBorder="1" applyAlignment="1" applyProtection="1">
      <alignment horizontal="center" vertical="center" wrapText="1"/>
    </xf>
    <xf numFmtId="2" fontId="4" fillId="0" borderId="31" xfId="0" applyNumberFormat="1" applyFont="1" applyFill="1" applyBorder="1" applyAlignment="1" applyProtection="1">
      <alignment horizontal="center" vertical="center" wrapText="1"/>
    </xf>
    <xf numFmtId="2" fontId="4" fillId="0" borderId="5" xfId="0" applyNumberFormat="1" applyFont="1" applyFill="1" applyBorder="1" applyAlignment="1" applyProtection="1">
      <alignment horizontal="center" vertical="center" wrapText="1"/>
    </xf>
    <xf numFmtId="2" fontId="6" fillId="0" borderId="29" xfId="0" applyNumberFormat="1"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165" fontId="4" fillId="0" borderId="27" xfId="0" applyNumberFormat="1" applyFont="1" applyBorder="1" applyAlignment="1" applyProtection="1">
      <alignment horizontal="center" vertical="center" wrapText="1"/>
    </xf>
    <xf numFmtId="164" fontId="11" fillId="5" borderId="33" xfId="0" applyNumberFormat="1" applyFont="1" applyFill="1" applyBorder="1" applyAlignment="1" applyProtection="1">
      <alignment horizontal="center" vertical="center" wrapText="1"/>
    </xf>
    <xf numFmtId="0" fontId="7" fillId="0" borderId="0" xfId="0" applyFont="1" applyBorder="1" applyAlignment="1" applyProtection="1">
      <alignment horizontal="center" vertical="center" wrapText="1"/>
    </xf>
    <xf numFmtId="0" fontId="4" fillId="0" borderId="5" xfId="0" applyFont="1" applyFill="1" applyBorder="1" applyAlignment="1" applyProtection="1">
      <alignment horizontal="left"/>
    </xf>
    <xf numFmtId="0" fontId="7" fillId="0" borderId="18" xfId="0" applyFont="1" applyFill="1" applyBorder="1" applyProtection="1"/>
    <xf numFmtId="0" fontId="7" fillId="0" borderId="6" xfId="0" applyFont="1" applyBorder="1" applyAlignment="1" applyProtection="1">
      <alignment wrapText="1"/>
    </xf>
    <xf numFmtId="166" fontId="4" fillId="0" borderId="32" xfId="0" applyNumberFormat="1"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4" fillId="0" borderId="12" xfId="0" applyFont="1" applyBorder="1" applyAlignment="1" applyProtection="1">
      <alignment horizontal="right" vertical="center" wrapText="1"/>
    </xf>
    <xf numFmtId="0" fontId="4" fillId="0" borderId="13" xfId="0" applyFont="1" applyBorder="1" applyAlignment="1" applyProtection="1">
      <alignment horizontal="right" vertical="center" wrapText="1"/>
    </xf>
    <xf numFmtId="0" fontId="7" fillId="0" borderId="16" xfId="0" applyFont="1" applyBorder="1" applyAlignment="1" applyProtection="1">
      <alignment horizontal="right" vertical="center" wrapText="1"/>
    </xf>
    <xf numFmtId="0" fontId="6" fillId="3" borderId="0" xfId="0" applyFont="1" applyFill="1" applyBorder="1" applyAlignment="1" applyProtection="1">
      <alignment horizontal="left" wrapText="1"/>
      <protection locked="0"/>
    </xf>
    <xf numFmtId="0" fontId="6" fillId="3" borderId="5" xfId="0" applyFont="1" applyFill="1" applyBorder="1" applyAlignment="1" applyProtection="1">
      <alignment horizontal="left" wrapText="1"/>
      <protection locked="0"/>
    </xf>
    <xf numFmtId="0" fontId="4" fillId="3" borderId="7" xfId="0" applyFont="1" applyFill="1" applyBorder="1" applyAlignment="1" applyProtection="1">
      <alignment horizontal="left"/>
      <protection locked="0"/>
    </xf>
    <xf numFmtId="0" fontId="4" fillId="3" borderId="8" xfId="0" applyFont="1" applyFill="1" applyBorder="1" applyAlignment="1" applyProtection="1">
      <alignment horizontal="left"/>
      <protection locked="0"/>
    </xf>
  </cellXfs>
  <cellStyles count="2">
    <cellStyle name="Komma" xfId="1" builtinId="3"/>
    <cellStyle name="Standard" xfId="0" builtinId="0"/>
  </cellStyles>
  <dxfs count="1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patternType="lightUp">
          <bgColor auto="1"/>
        </patternFill>
      </fill>
      <border>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24"/>
  <sheetViews>
    <sheetView showGridLines="0" tabSelected="1" topLeftCell="A22" zoomScaleNormal="100" workbookViewId="0">
      <selection activeCell="D43" sqref="D43"/>
    </sheetView>
  </sheetViews>
  <sheetFormatPr baseColWidth="10" defaultColWidth="11.42578125" defaultRowHeight="17.25" x14ac:dyDescent="0.3"/>
  <cols>
    <col min="1" max="1" width="23.5703125" style="31" customWidth="1"/>
    <col min="2" max="2" width="7.42578125" style="31" customWidth="1"/>
    <col min="3" max="3" width="8.140625" style="59" customWidth="1"/>
    <col min="4" max="4" width="56.28515625" style="31" customWidth="1"/>
    <col min="5" max="5" width="14.7109375" style="59" customWidth="1"/>
    <col min="6" max="6" width="14" style="59" customWidth="1"/>
    <col min="7" max="7" width="22.7109375" style="31" customWidth="1"/>
    <col min="8" max="9" width="11.42578125" style="31"/>
    <col min="10" max="10" width="16.5703125" style="31" customWidth="1"/>
    <col min="11" max="16384" width="11.42578125" style="31"/>
  </cols>
  <sheetData>
    <row r="1" spans="1:10" x14ac:dyDescent="0.3">
      <c r="A1" s="26"/>
      <c r="B1" s="27"/>
      <c r="C1" s="28"/>
      <c r="D1" s="28"/>
      <c r="E1" s="29" t="s">
        <v>17</v>
      </c>
      <c r="F1" s="30">
        <v>43693</v>
      </c>
    </row>
    <row r="2" spans="1:10" x14ac:dyDescent="0.3">
      <c r="A2" s="32"/>
      <c r="B2" s="33"/>
      <c r="C2" s="34"/>
      <c r="D2" s="35"/>
      <c r="E2" s="36"/>
      <c r="F2" s="37"/>
    </row>
    <row r="3" spans="1:10" ht="45" customHeight="1" x14ac:dyDescent="0.3">
      <c r="A3" s="38" t="s">
        <v>18</v>
      </c>
      <c r="C3" s="109" t="s">
        <v>19</v>
      </c>
      <c r="D3" s="109"/>
      <c r="E3" s="109"/>
      <c r="F3" s="110"/>
    </row>
    <row r="4" spans="1:10" x14ac:dyDescent="0.3">
      <c r="A4" s="38"/>
      <c r="C4" s="39"/>
      <c r="D4" s="39"/>
      <c r="E4" s="31"/>
      <c r="F4" s="37"/>
      <c r="G4" s="40"/>
    </row>
    <row r="5" spans="1:10" ht="18" thickBot="1" x14ac:dyDescent="0.35">
      <c r="A5" s="41" t="s">
        <v>15</v>
      </c>
      <c r="B5" s="42"/>
      <c r="C5" s="111" t="s">
        <v>20</v>
      </c>
      <c r="D5" s="111"/>
      <c r="E5" s="111"/>
      <c r="F5" s="112"/>
    </row>
    <row r="6" spans="1:10" s="40" customFormat="1" x14ac:dyDescent="0.3">
      <c r="A6" s="97"/>
      <c r="C6" s="43"/>
      <c r="D6" s="43"/>
      <c r="E6" s="43"/>
      <c r="F6" s="96"/>
    </row>
    <row r="7" spans="1:10" s="46" customFormat="1" ht="35.25" thickBot="1" x14ac:dyDescent="0.35">
      <c r="A7" s="98" t="s">
        <v>0</v>
      </c>
      <c r="B7" s="45" t="s">
        <v>10</v>
      </c>
      <c r="C7" s="45" t="s">
        <v>11</v>
      </c>
      <c r="D7" s="44" t="s">
        <v>1</v>
      </c>
      <c r="E7" s="45" t="s">
        <v>16</v>
      </c>
      <c r="F7" s="81" t="s">
        <v>2</v>
      </c>
    </row>
    <row r="8" spans="1:10" ht="31.5" customHeight="1" x14ac:dyDescent="0.3">
      <c r="A8" s="61" t="s">
        <v>23</v>
      </c>
      <c r="B8" s="62">
        <v>0.15</v>
      </c>
      <c r="C8" s="63"/>
      <c r="D8" s="64"/>
      <c r="E8" s="65"/>
      <c r="F8" s="82"/>
    </row>
    <row r="9" spans="1:10" s="40" customFormat="1" x14ac:dyDescent="0.3">
      <c r="A9" s="47"/>
      <c r="B9" s="48"/>
      <c r="C9" s="49">
        <f t="shared" ref="C9:C14" si="0">$B$8/6</f>
        <v>2.4999999999999998E-2</v>
      </c>
      <c r="D9" s="12" t="s">
        <v>22</v>
      </c>
      <c r="E9" s="73">
        <v>3</v>
      </c>
      <c r="F9" s="83">
        <f>E9*C9</f>
        <v>7.4999999999999997E-2</v>
      </c>
      <c r="J9" s="36"/>
    </row>
    <row r="10" spans="1:10" s="40" customFormat="1" x14ac:dyDescent="0.3">
      <c r="A10" s="47"/>
      <c r="B10" s="48"/>
      <c r="C10" s="49">
        <f t="shared" si="0"/>
        <v>2.4999999999999998E-2</v>
      </c>
      <c r="D10" s="14" t="s">
        <v>28</v>
      </c>
      <c r="E10" s="74">
        <v>4</v>
      </c>
      <c r="F10" s="84">
        <f t="shared" ref="F10:F14" si="1">E10*C10</f>
        <v>9.9999999999999992E-2</v>
      </c>
    </row>
    <row r="11" spans="1:10" x14ac:dyDescent="0.3">
      <c r="A11" s="51"/>
      <c r="B11" s="52"/>
      <c r="C11" s="49">
        <f t="shared" si="0"/>
        <v>2.4999999999999998E-2</v>
      </c>
      <c r="D11" s="14" t="s">
        <v>3</v>
      </c>
      <c r="E11" s="74">
        <v>2</v>
      </c>
      <c r="F11" s="84">
        <f t="shared" si="1"/>
        <v>4.9999999999999996E-2</v>
      </c>
    </row>
    <row r="12" spans="1:10" x14ac:dyDescent="0.3">
      <c r="A12" s="51"/>
      <c r="B12" s="52"/>
      <c r="C12" s="49">
        <f t="shared" si="0"/>
        <v>2.4999999999999998E-2</v>
      </c>
      <c r="D12" s="31" t="s">
        <v>26</v>
      </c>
      <c r="E12" s="74">
        <v>4</v>
      </c>
      <c r="F12" s="84">
        <f t="shared" si="1"/>
        <v>9.9999999999999992E-2</v>
      </c>
    </row>
    <row r="13" spans="1:10" x14ac:dyDescent="0.3">
      <c r="A13" s="51"/>
      <c r="B13" s="52"/>
      <c r="C13" s="49">
        <f t="shared" si="0"/>
        <v>2.4999999999999998E-2</v>
      </c>
      <c r="D13" s="53" t="s">
        <v>27</v>
      </c>
      <c r="E13" s="75">
        <v>1</v>
      </c>
      <c r="F13" s="85">
        <f t="shared" si="1"/>
        <v>2.4999999999999998E-2</v>
      </c>
    </row>
    <row r="14" spans="1:10" ht="15.75" customHeight="1" x14ac:dyDescent="0.3">
      <c r="A14" s="51"/>
      <c r="B14" s="52"/>
      <c r="C14" s="49">
        <f t="shared" si="0"/>
        <v>2.4999999999999998E-2</v>
      </c>
      <c r="D14" s="31" t="s">
        <v>57</v>
      </c>
      <c r="E14" s="76">
        <v>4</v>
      </c>
      <c r="F14" s="86">
        <f t="shared" si="1"/>
        <v>9.9999999999999992E-2</v>
      </c>
    </row>
    <row r="15" spans="1:10" ht="31.5" customHeight="1" x14ac:dyDescent="0.3">
      <c r="A15" s="66" t="s">
        <v>32</v>
      </c>
      <c r="B15" s="67">
        <v>0.4</v>
      </c>
      <c r="C15" s="68"/>
      <c r="D15" s="69"/>
      <c r="E15" s="70"/>
      <c r="F15" s="87"/>
    </row>
    <row r="16" spans="1:10" ht="15.75" customHeight="1" x14ac:dyDescent="0.3">
      <c r="A16" s="51"/>
      <c r="B16" s="52"/>
      <c r="C16" s="49">
        <f>$B$15/7</f>
        <v>5.7142857142857148E-2</v>
      </c>
      <c r="D16" s="12" t="s">
        <v>33</v>
      </c>
      <c r="E16" s="73">
        <v>4</v>
      </c>
      <c r="F16" s="83">
        <f t="shared" ref="F16:F19" si="2">E16*C16</f>
        <v>0.22857142857142859</v>
      </c>
    </row>
    <row r="17" spans="1:6" x14ac:dyDescent="0.3">
      <c r="A17" s="51"/>
      <c r="B17" s="52"/>
      <c r="C17" s="49">
        <f>$B$15/3.5</f>
        <v>0.1142857142857143</v>
      </c>
      <c r="D17" s="14" t="s">
        <v>34</v>
      </c>
      <c r="E17" s="74">
        <v>3</v>
      </c>
      <c r="F17" s="84">
        <f t="shared" si="2"/>
        <v>0.34285714285714286</v>
      </c>
    </row>
    <row r="18" spans="1:6" x14ac:dyDescent="0.3">
      <c r="A18" s="51"/>
      <c r="B18" s="52"/>
      <c r="C18" s="49">
        <f>$B$15/3.5</f>
        <v>0.1142857142857143</v>
      </c>
      <c r="D18" s="14" t="s">
        <v>58</v>
      </c>
      <c r="E18" s="74">
        <v>3</v>
      </c>
      <c r="F18" s="84">
        <f t="shared" si="2"/>
        <v>0.34285714285714286</v>
      </c>
    </row>
    <row r="19" spans="1:6" x14ac:dyDescent="0.3">
      <c r="A19" s="51"/>
      <c r="B19" s="52"/>
      <c r="C19" s="49">
        <f>$B$15/3.5</f>
        <v>0.1142857142857143</v>
      </c>
      <c r="D19" s="16" t="s">
        <v>60</v>
      </c>
      <c r="E19" s="77">
        <v>4</v>
      </c>
      <c r="F19" s="88">
        <f t="shared" si="2"/>
        <v>0.45714285714285718</v>
      </c>
    </row>
    <row r="20" spans="1:6" s="54" customFormat="1" ht="31.5" customHeight="1" x14ac:dyDescent="0.3">
      <c r="A20" s="66" t="s">
        <v>41</v>
      </c>
      <c r="B20" s="67">
        <v>0.3</v>
      </c>
      <c r="C20" s="68"/>
      <c r="D20" s="71"/>
      <c r="E20" s="70"/>
      <c r="F20" s="87"/>
    </row>
    <row r="21" spans="1:6" x14ac:dyDescent="0.3">
      <c r="A21" s="51"/>
      <c r="B21" s="52"/>
      <c r="C21" s="55">
        <f>$B$20/7</f>
        <v>4.2857142857142858E-2</v>
      </c>
      <c r="D21" s="19" t="s">
        <v>43</v>
      </c>
      <c r="E21" s="78">
        <v>4</v>
      </c>
      <c r="F21" s="89">
        <f t="shared" ref="F21:F26" si="3">E21*C21</f>
        <v>0.17142857142857143</v>
      </c>
    </row>
    <row r="22" spans="1:6" x14ac:dyDescent="0.3">
      <c r="A22" s="51"/>
      <c r="B22" s="52"/>
      <c r="C22" s="55">
        <f>$B$20/7</f>
        <v>4.2857142857142858E-2</v>
      </c>
      <c r="D22" s="14" t="s">
        <v>42</v>
      </c>
      <c r="E22" s="74">
        <v>2</v>
      </c>
      <c r="F22" s="84">
        <f t="shared" si="3"/>
        <v>8.5714285714285715E-2</v>
      </c>
    </row>
    <row r="23" spans="1:6" ht="15.75" customHeight="1" x14ac:dyDescent="0.3">
      <c r="A23" s="51"/>
      <c r="B23" s="52"/>
      <c r="C23" s="55">
        <f>$B$20/7</f>
        <v>4.2857142857142858E-2</v>
      </c>
      <c r="D23" s="14" t="s">
        <v>44</v>
      </c>
      <c r="E23" s="74">
        <v>4</v>
      </c>
      <c r="F23" s="84">
        <f t="shared" si="3"/>
        <v>0.17142857142857143</v>
      </c>
    </row>
    <row r="24" spans="1:6" ht="15.75" customHeight="1" x14ac:dyDescent="0.3">
      <c r="A24" s="51"/>
      <c r="B24" s="52"/>
      <c r="C24" s="50">
        <f>$B$20/2.8</f>
        <v>0.10714285714285715</v>
      </c>
      <c r="D24" s="14" t="s">
        <v>45</v>
      </c>
      <c r="E24" s="74">
        <v>3</v>
      </c>
      <c r="F24" s="84">
        <f t="shared" si="3"/>
        <v>0.32142857142857145</v>
      </c>
    </row>
    <row r="25" spans="1:6" x14ac:dyDescent="0.3">
      <c r="A25" s="51"/>
      <c r="B25" s="52"/>
      <c r="C25" s="50">
        <f>$B$20/14</f>
        <v>2.1428571428571429E-2</v>
      </c>
      <c r="D25" s="20" t="s">
        <v>63</v>
      </c>
      <c r="E25" s="79">
        <v>4</v>
      </c>
      <c r="F25" s="90">
        <f t="shared" si="3"/>
        <v>8.5714285714285715E-2</v>
      </c>
    </row>
    <row r="26" spans="1:6" x14ac:dyDescent="0.3">
      <c r="A26" s="51"/>
      <c r="B26" s="52"/>
      <c r="C26" s="55">
        <f>$B$20/7</f>
        <v>4.2857142857142858E-2</v>
      </c>
      <c r="D26" s="60" t="s">
        <v>64</v>
      </c>
      <c r="E26" s="80">
        <v>3</v>
      </c>
      <c r="F26" s="91">
        <f t="shared" si="3"/>
        <v>0.12857142857142856</v>
      </c>
    </row>
    <row r="27" spans="1:6" ht="31.5" customHeight="1" x14ac:dyDescent="0.3">
      <c r="A27" s="66" t="s">
        <v>62</v>
      </c>
      <c r="B27" s="67">
        <v>0.15</v>
      </c>
      <c r="C27" s="68"/>
      <c r="D27" s="72"/>
      <c r="E27" s="70"/>
      <c r="F27" s="87"/>
    </row>
    <row r="28" spans="1:6" s="40" customFormat="1" x14ac:dyDescent="0.3">
      <c r="A28" s="47"/>
      <c r="B28" s="48"/>
      <c r="C28" s="55">
        <f>$B$27/3</f>
        <v>4.9999999999999996E-2</v>
      </c>
      <c r="D28" s="19" t="s">
        <v>51</v>
      </c>
      <c r="E28" s="78">
        <v>3</v>
      </c>
      <c r="F28" s="89">
        <f t="shared" ref="F28:F30" si="4">E28*C28</f>
        <v>0.15</v>
      </c>
    </row>
    <row r="29" spans="1:6" x14ac:dyDescent="0.3">
      <c r="A29" s="51"/>
      <c r="B29" s="52"/>
      <c r="C29" s="55">
        <f>$B$27/3</f>
        <v>4.9999999999999996E-2</v>
      </c>
      <c r="D29" s="14" t="s">
        <v>52</v>
      </c>
      <c r="E29" s="74">
        <v>2</v>
      </c>
      <c r="F29" s="84">
        <f t="shared" si="4"/>
        <v>9.9999999999999992E-2</v>
      </c>
    </row>
    <row r="30" spans="1:6" x14ac:dyDescent="0.3">
      <c r="A30" s="51"/>
      <c r="B30" s="52"/>
      <c r="C30" s="55">
        <f>$B$27/3</f>
        <v>4.9999999999999996E-2</v>
      </c>
      <c r="D30" s="14" t="s">
        <v>50</v>
      </c>
      <c r="E30" s="74">
        <v>3</v>
      </c>
      <c r="F30" s="84">
        <f t="shared" si="4"/>
        <v>0.15</v>
      </c>
    </row>
    <row r="31" spans="1:6" ht="15.75" customHeight="1" x14ac:dyDescent="0.3">
      <c r="A31" s="100" t="s">
        <v>12</v>
      </c>
      <c r="B31" s="101"/>
      <c r="C31" s="101"/>
      <c r="D31" s="106" t="s">
        <v>13</v>
      </c>
      <c r="E31" s="106"/>
      <c r="F31" s="99">
        <f>SUM(F8:F30)</f>
        <v>3.1857142857142859</v>
      </c>
    </row>
    <row r="32" spans="1:6" ht="15.75" customHeight="1" x14ac:dyDescent="0.3">
      <c r="A32" s="102"/>
      <c r="B32" s="103"/>
      <c r="C32" s="103"/>
      <c r="D32" s="107" t="s">
        <v>14</v>
      </c>
      <c r="E32" s="107"/>
      <c r="F32" s="92">
        <f>SUM(C8:C30)*4</f>
        <v>4</v>
      </c>
    </row>
    <row r="33" spans="1:6" ht="15.75" customHeight="1" x14ac:dyDescent="0.3">
      <c r="A33" s="102"/>
      <c r="B33" s="103"/>
      <c r="C33" s="103"/>
      <c r="D33" s="107" t="s">
        <v>8</v>
      </c>
      <c r="E33" s="107"/>
      <c r="F33" s="93">
        <f>F31/F32</f>
        <v>0.79642857142857149</v>
      </c>
    </row>
    <row r="34" spans="1:6" ht="23.25" customHeight="1" thickBot="1" x14ac:dyDescent="0.35">
      <c r="A34" s="104"/>
      <c r="B34" s="105"/>
      <c r="C34" s="105"/>
      <c r="D34" s="108" t="s">
        <v>9</v>
      </c>
      <c r="E34" s="108"/>
      <c r="F34" s="94">
        <f>IF(F33&lt;Notenschema!$C$12,Notenschema!$A$12,IF(F33&lt;Notenschema!$C$10,Notenschema!$A$11,IF(F33&lt;Notenschema!$C$9,Notenschema!$A$10,IF(F33&lt;Notenschema!$C$8,Notenschema!$A$9,IF(F33&lt;Notenschema!$C$7,Notenschema!$A$8,IF(F33&lt;Notenschema!$C$6,Notenschema!$A$7,IF(F33&lt;Notenschema!$C$5,Notenschema!$A$6,IF(F33&lt;Notenschema!$C$4,Notenschema!$A$5,IF(F33&lt;Notenschema!$C$3,Notenschema!$A$4,IF(F33&lt;Notenschema!$C$2,Notenschema!$A$3,Notenschema!$A$2))))))))))</f>
        <v>2</v>
      </c>
    </row>
    <row r="35" spans="1:6" ht="15" customHeight="1" thickTop="1" x14ac:dyDescent="0.3">
      <c r="A35" s="56"/>
      <c r="B35" s="52"/>
      <c r="C35" s="48"/>
      <c r="D35" s="57"/>
      <c r="E35" s="95"/>
      <c r="F35" s="95"/>
    </row>
    <row r="36" spans="1:6" x14ac:dyDescent="0.3">
      <c r="A36" s="46"/>
      <c r="B36" s="46"/>
      <c r="C36" s="58"/>
      <c r="D36" s="46"/>
      <c r="E36" s="58"/>
      <c r="F36" s="58"/>
    </row>
    <row r="37" spans="1:6" x14ac:dyDescent="0.3">
      <c r="A37" s="46"/>
      <c r="B37" s="46"/>
      <c r="C37" s="58"/>
      <c r="D37" s="46"/>
      <c r="E37" s="58"/>
      <c r="F37" s="58"/>
    </row>
    <row r="38" spans="1:6" x14ac:dyDescent="0.3">
      <c r="A38" s="46"/>
      <c r="B38" s="46"/>
      <c r="C38" s="58"/>
      <c r="D38" s="46"/>
      <c r="E38" s="58"/>
      <c r="F38" s="58"/>
    </row>
    <row r="39" spans="1:6" x14ac:dyDescent="0.3">
      <c r="A39" s="46"/>
      <c r="B39" s="46"/>
      <c r="C39" s="58"/>
      <c r="D39" s="46"/>
      <c r="E39" s="58"/>
      <c r="F39" s="58"/>
    </row>
    <row r="40" spans="1:6" x14ac:dyDescent="0.3">
      <c r="A40" s="46"/>
      <c r="B40" s="46"/>
      <c r="C40" s="58"/>
      <c r="D40" s="46"/>
      <c r="E40" s="58"/>
      <c r="F40" s="58"/>
    </row>
    <row r="41" spans="1:6" x14ac:dyDescent="0.3">
      <c r="A41" s="46"/>
      <c r="B41" s="46"/>
      <c r="C41" s="58"/>
      <c r="D41" s="46"/>
      <c r="E41" s="58"/>
      <c r="F41" s="58"/>
    </row>
    <row r="42" spans="1:6" x14ac:dyDescent="0.3">
      <c r="A42" s="46"/>
      <c r="B42" s="46"/>
      <c r="C42" s="58"/>
      <c r="D42" s="46"/>
      <c r="E42" s="58"/>
      <c r="F42" s="58"/>
    </row>
    <row r="43" spans="1:6" x14ac:dyDescent="0.3">
      <c r="A43" s="46"/>
      <c r="B43" s="46"/>
      <c r="C43" s="58"/>
      <c r="D43" s="46"/>
      <c r="E43" s="58"/>
      <c r="F43" s="58"/>
    </row>
    <row r="44" spans="1:6" x14ac:dyDescent="0.3">
      <c r="A44" s="46"/>
      <c r="B44" s="46"/>
      <c r="C44" s="58"/>
      <c r="D44" s="46"/>
      <c r="E44" s="58"/>
      <c r="F44" s="58"/>
    </row>
    <row r="45" spans="1:6" x14ac:dyDescent="0.3">
      <c r="A45" s="46"/>
      <c r="B45" s="46"/>
      <c r="C45" s="58"/>
      <c r="D45" s="46"/>
      <c r="E45" s="58"/>
      <c r="F45" s="58"/>
    </row>
    <row r="46" spans="1:6" x14ac:dyDescent="0.3">
      <c r="A46" s="46"/>
      <c r="B46" s="46"/>
      <c r="C46" s="58"/>
      <c r="D46" s="46"/>
      <c r="E46" s="58"/>
      <c r="F46" s="58"/>
    </row>
    <row r="47" spans="1:6" x14ac:dyDescent="0.3">
      <c r="A47" s="46"/>
      <c r="B47" s="46"/>
      <c r="C47" s="58"/>
      <c r="D47" s="46"/>
      <c r="E47" s="58"/>
      <c r="F47" s="58"/>
    </row>
    <row r="48" spans="1:6" x14ac:dyDescent="0.3">
      <c r="A48" s="46"/>
      <c r="B48" s="46"/>
      <c r="C48" s="58"/>
      <c r="D48" s="46"/>
      <c r="E48" s="58"/>
      <c r="F48" s="58"/>
    </row>
    <row r="49" spans="1:6" x14ac:dyDescent="0.3">
      <c r="A49" s="46"/>
      <c r="B49" s="46"/>
      <c r="C49" s="58"/>
      <c r="D49" s="46"/>
      <c r="E49" s="58"/>
      <c r="F49" s="58"/>
    </row>
    <row r="50" spans="1:6" x14ac:dyDescent="0.3">
      <c r="A50" s="46"/>
      <c r="B50" s="46"/>
      <c r="C50" s="58"/>
      <c r="D50" s="46"/>
      <c r="E50" s="58"/>
      <c r="F50" s="58"/>
    </row>
    <row r="51" spans="1:6" x14ac:dyDescent="0.3">
      <c r="A51" s="46"/>
      <c r="B51" s="46"/>
      <c r="C51" s="58"/>
      <c r="D51" s="46"/>
      <c r="E51" s="58"/>
      <c r="F51" s="58"/>
    </row>
    <row r="52" spans="1:6" x14ac:dyDescent="0.3">
      <c r="A52" s="46"/>
      <c r="B52" s="46"/>
      <c r="C52" s="58"/>
      <c r="D52" s="46"/>
      <c r="E52" s="58"/>
      <c r="F52" s="58"/>
    </row>
    <row r="53" spans="1:6" x14ac:dyDescent="0.3">
      <c r="A53" s="46"/>
      <c r="B53" s="46"/>
      <c r="C53" s="58"/>
      <c r="D53" s="46"/>
      <c r="E53" s="58"/>
      <c r="F53" s="58"/>
    </row>
    <row r="54" spans="1:6" x14ac:dyDescent="0.3">
      <c r="A54" s="46"/>
      <c r="B54" s="46"/>
      <c r="C54" s="58"/>
      <c r="D54" s="46"/>
      <c r="E54" s="58"/>
      <c r="F54" s="58"/>
    </row>
    <row r="55" spans="1:6" x14ac:dyDescent="0.3">
      <c r="A55" s="46"/>
      <c r="B55" s="46"/>
      <c r="C55" s="58"/>
      <c r="D55" s="46"/>
      <c r="E55" s="58"/>
      <c r="F55" s="58"/>
    </row>
    <row r="56" spans="1:6" x14ac:dyDescent="0.3">
      <c r="A56" s="46"/>
      <c r="B56" s="46"/>
      <c r="C56" s="58"/>
      <c r="D56" s="46"/>
      <c r="E56" s="58"/>
      <c r="F56" s="58"/>
    </row>
    <row r="57" spans="1:6" x14ac:dyDescent="0.3">
      <c r="A57" s="46"/>
      <c r="B57" s="46"/>
      <c r="C57" s="58"/>
      <c r="D57" s="46"/>
      <c r="E57" s="58"/>
      <c r="F57" s="58"/>
    </row>
    <row r="58" spans="1:6" x14ac:dyDescent="0.3">
      <c r="A58" s="46"/>
      <c r="B58" s="46"/>
      <c r="C58" s="58"/>
      <c r="D58" s="46"/>
      <c r="E58" s="58"/>
      <c r="F58" s="58"/>
    </row>
    <row r="59" spans="1:6" x14ac:dyDescent="0.3">
      <c r="A59" s="46"/>
      <c r="B59" s="46"/>
      <c r="C59" s="58"/>
      <c r="D59" s="46"/>
      <c r="E59" s="58"/>
      <c r="F59" s="58"/>
    </row>
    <row r="60" spans="1:6" x14ac:dyDescent="0.3">
      <c r="A60" s="46"/>
      <c r="B60" s="46"/>
      <c r="C60" s="58"/>
      <c r="D60" s="46"/>
      <c r="E60" s="58"/>
      <c r="F60" s="58"/>
    </row>
    <row r="61" spans="1:6" x14ac:dyDescent="0.3">
      <c r="A61" s="46"/>
      <c r="B61" s="46"/>
      <c r="C61" s="58"/>
      <c r="D61" s="46"/>
      <c r="E61" s="58"/>
      <c r="F61" s="58"/>
    </row>
    <row r="62" spans="1:6" x14ac:dyDescent="0.3">
      <c r="A62" s="46"/>
      <c r="B62" s="46"/>
      <c r="C62" s="58"/>
      <c r="D62" s="46"/>
      <c r="E62" s="58"/>
      <c r="F62" s="58"/>
    </row>
    <row r="63" spans="1:6" x14ac:dyDescent="0.3">
      <c r="A63" s="46"/>
      <c r="B63" s="46"/>
      <c r="C63" s="58"/>
      <c r="D63" s="46"/>
      <c r="E63" s="58"/>
      <c r="F63" s="58"/>
    </row>
    <row r="64" spans="1:6" x14ac:dyDescent="0.3">
      <c r="A64" s="46"/>
      <c r="B64" s="46"/>
      <c r="C64" s="58"/>
      <c r="D64" s="46"/>
      <c r="E64" s="58"/>
      <c r="F64" s="58"/>
    </row>
    <row r="65" spans="1:6" x14ac:dyDescent="0.3">
      <c r="A65" s="46"/>
      <c r="B65" s="46"/>
      <c r="C65" s="58"/>
      <c r="D65" s="46"/>
      <c r="E65" s="58"/>
      <c r="F65" s="58"/>
    </row>
    <row r="66" spans="1:6" x14ac:dyDescent="0.3">
      <c r="A66" s="46"/>
      <c r="B66" s="46"/>
      <c r="C66" s="58"/>
      <c r="D66" s="46"/>
      <c r="E66" s="58"/>
      <c r="F66" s="58"/>
    </row>
    <row r="67" spans="1:6" x14ac:dyDescent="0.3">
      <c r="A67" s="46"/>
      <c r="B67" s="46"/>
      <c r="C67" s="58"/>
      <c r="D67" s="46"/>
      <c r="E67" s="58"/>
      <c r="F67" s="58"/>
    </row>
    <row r="68" spans="1:6" x14ac:dyDescent="0.3">
      <c r="A68" s="46"/>
      <c r="B68" s="46"/>
      <c r="C68" s="58"/>
      <c r="D68" s="46"/>
      <c r="E68" s="58"/>
      <c r="F68" s="58"/>
    </row>
    <row r="69" spans="1:6" x14ac:dyDescent="0.3">
      <c r="A69" s="46"/>
      <c r="B69" s="46"/>
      <c r="C69" s="58"/>
      <c r="D69" s="46"/>
      <c r="E69" s="58"/>
      <c r="F69" s="58"/>
    </row>
    <row r="70" spans="1:6" x14ac:dyDescent="0.3">
      <c r="A70" s="46"/>
      <c r="B70" s="46"/>
      <c r="C70" s="58"/>
      <c r="D70" s="46"/>
      <c r="E70" s="58"/>
      <c r="F70" s="58"/>
    </row>
    <row r="71" spans="1:6" x14ac:dyDescent="0.3">
      <c r="A71" s="46"/>
      <c r="B71" s="46"/>
      <c r="C71" s="58"/>
      <c r="D71" s="46"/>
      <c r="E71" s="58"/>
      <c r="F71" s="58"/>
    </row>
    <row r="72" spans="1:6" x14ac:dyDescent="0.3">
      <c r="A72" s="46"/>
      <c r="B72" s="46"/>
      <c r="C72" s="58"/>
      <c r="D72" s="46"/>
      <c r="E72" s="58"/>
      <c r="F72" s="58"/>
    </row>
    <row r="73" spans="1:6" x14ac:dyDescent="0.3">
      <c r="A73" s="46"/>
      <c r="B73" s="46"/>
      <c r="C73" s="58"/>
      <c r="D73" s="46"/>
      <c r="E73" s="58"/>
      <c r="F73" s="58"/>
    </row>
    <row r="74" spans="1:6" x14ac:dyDescent="0.3">
      <c r="A74" s="46"/>
      <c r="B74" s="46"/>
      <c r="C74" s="58"/>
      <c r="D74" s="46"/>
      <c r="E74" s="58"/>
      <c r="F74" s="58"/>
    </row>
    <row r="75" spans="1:6" x14ac:dyDescent="0.3">
      <c r="A75" s="46"/>
      <c r="B75" s="46"/>
      <c r="C75" s="58"/>
      <c r="D75" s="46"/>
      <c r="E75" s="58"/>
      <c r="F75" s="58"/>
    </row>
    <row r="76" spans="1:6" x14ac:dyDescent="0.3">
      <c r="A76" s="46"/>
      <c r="B76" s="46"/>
      <c r="C76" s="58"/>
      <c r="D76" s="46"/>
      <c r="E76" s="58"/>
      <c r="F76" s="58"/>
    </row>
    <row r="77" spans="1:6" x14ac:dyDescent="0.3">
      <c r="A77" s="46"/>
      <c r="B77" s="46"/>
      <c r="C77" s="58"/>
      <c r="D77" s="46"/>
      <c r="E77" s="58"/>
      <c r="F77" s="58"/>
    </row>
    <row r="78" spans="1:6" x14ac:dyDescent="0.3">
      <c r="A78" s="46"/>
      <c r="B78" s="46"/>
      <c r="C78" s="58"/>
      <c r="D78" s="46"/>
      <c r="E78" s="58"/>
      <c r="F78" s="58"/>
    </row>
    <row r="79" spans="1:6" x14ac:dyDescent="0.3">
      <c r="A79" s="46"/>
      <c r="B79" s="46"/>
      <c r="C79" s="58"/>
      <c r="D79" s="46"/>
      <c r="E79" s="58"/>
      <c r="F79" s="58"/>
    </row>
    <row r="80" spans="1:6" x14ac:dyDescent="0.3">
      <c r="A80" s="46"/>
      <c r="B80" s="46"/>
      <c r="C80" s="58"/>
      <c r="D80" s="46"/>
      <c r="E80" s="58"/>
      <c r="F80" s="58"/>
    </row>
    <row r="81" spans="1:6" x14ac:dyDescent="0.3">
      <c r="A81" s="46"/>
      <c r="B81" s="46"/>
      <c r="C81" s="58"/>
      <c r="D81" s="46"/>
      <c r="E81" s="58"/>
      <c r="F81" s="58"/>
    </row>
    <row r="82" spans="1:6" x14ac:dyDescent="0.3">
      <c r="A82" s="46"/>
      <c r="B82" s="46"/>
      <c r="C82" s="58"/>
      <c r="D82" s="46"/>
      <c r="E82" s="58"/>
      <c r="F82" s="58"/>
    </row>
    <row r="83" spans="1:6" x14ac:dyDescent="0.3">
      <c r="A83" s="46"/>
      <c r="B83" s="46"/>
      <c r="C83" s="58"/>
      <c r="D83" s="46"/>
      <c r="E83" s="58"/>
      <c r="F83" s="58"/>
    </row>
    <row r="84" spans="1:6" x14ac:dyDescent="0.3">
      <c r="A84" s="46"/>
      <c r="B84" s="46"/>
      <c r="C84" s="58"/>
      <c r="D84" s="46"/>
      <c r="E84" s="58"/>
      <c r="F84" s="58"/>
    </row>
    <row r="85" spans="1:6" x14ac:dyDescent="0.3">
      <c r="A85" s="46"/>
      <c r="B85" s="46"/>
      <c r="C85" s="58"/>
      <c r="D85" s="46"/>
      <c r="E85" s="58"/>
      <c r="F85" s="58"/>
    </row>
    <row r="86" spans="1:6" x14ac:dyDescent="0.3">
      <c r="A86" s="46"/>
      <c r="B86" s="46"/>
      <c r="C86" s="58"/>
      <c r="D86" s="46"/>
      <c r="E86" s="58"/>
      <c r="F86" s="58"/>
    </row>
    <row r="87" spans="1:6" x14ac:dyDescent="0.3">
      <c r="A87" s="46"/>
      <c r="B87" s="46"/>
      <c r="C87" s="58"/>
      <c r="D87" s="46"/>
      <c r="E87" s="58"/>
      <c r="F87" s="58"/>
    </row>
    <row r="88" spans="1:6" x14ac:dyDescent="0.3">
      <c r="A88" s="46"/>
      <c r="B88" s="46"/>
      <c r="C88" s="58"/>
      <c r="D88" s="46"/>
      <c r="E88" s="58"/>
      <c r="F88" s="58"/>
    </row>
    <row r="89" spans="1:6" x14ac:dyDescent="0.3">
      <c r="A89" s="46"/>
      <c r="B89" s="46"/>
      <c r="C89" s="58"/>
      <c r="D89" s="46"/>
      <c r="E89" s="58"/>
      <c r="F89" s="58"/>
    </row>
    <row r="90" spans="1:6" x14ac:dyDescent="0.3">
      <c r="A90" s="46"/>
      <c r="B90" s="46"/>
      <c r="C90" s="58"/>
      <c r="D90" s="46"/>
      <c r="E90" s="58"/>
      <c r="F90" s="58"/>
    </row>
    <row r="91" spans="1:6" x14ac:dyDescent="0.3">
      <c r="A91" s="46"/>
      <c r="B91" s="46"/>
      <c r="C91" s="58"/>
      <c r="D91" s="46"/>
      <c r="E91" s="58"/>
      <c r="F91" s="58"/>
    </row>
    <row r="92" spans="1:6" x14ac:dyDescent="0.3">
      <c r="A92" s="46"/>
      <c r="B92" s="46"/>
      <c r="C92" s="58"/>
      <c r="D92" s="46"/>
      <c r="E92" s="58"/>
      <c r="F92" s="58"/>
    </row>
    <row r="93" spans="1:6" x14ac:dyDescent="0.3">
      <c r="A93" s="46"/>
      <c r="B93" s="46"/>
      <c r="C93" s="58"/>
      <c r="D93" s="46"/>
      <c r="E93" s="58"/>
      <c r="F93" s="58"/>
    </row>
    <row r="94" spans="1:6" x14ac:dyDescent="0.3">
      <c r="A94" s="46"/>
      <c r="B94" s="46"/>
      <c r="C94" s="58"/>
      <c r="D94" s="46"/>
      <c r="E94" s="58"/>
      <c r="F94" s="58"/>
    </row>
    <row r="95" spans="1:6" x14ac:dyDescent="0.3">
      <c r="A95" s="46"/>
      <c r="B95" s="46"/>
      <c r="C95" s="58"/>
      <c r="D95" s="46"/>
      <c r="E95" s="58"/>
      <c r="F95" s="58"/>
    </row>
    <row r="96" spans="1:6" x14ac:dyDescent="0.3">
      <c r="A96" s="46"/>
      <c r="B96" s="46"/>
      <c r="C96" s="58"/>
      <c r="D96" s="46"/>
      <c r="E96" s="58"/>
      <c r="F96" s="58"/>
    </row>
    <row r="97" spans="1:6" x14ac:dyDescent="0.3">
      <c r="A97" s="46"/>
      <c r="B97" s="46"/>
      <c r="C97" s="58"/>
      <c r="D97" s="46"/>
      <c r="E97" s="58"/>
      <c r="F97" s="58"/>
    </row>
    <row r="98" spans="1:6" x14ac:dyDescent="0.3">
      <c r="A98" s="46"/>
      <c r="B98" s="46"/>
      <c r="C98" s="58"/>
      <c r="D98" s="46"/>
      <c r="E98" s="58"/>
      <c r="F98" s="58"/>
    </row>
    <row r="99" spans="1:6" x14ac:dyDescent="0.3">
      <c r="A99" s="46"/>
      <c r="B99" s="46"/>
      <c r="C99" s="58"/>
      <c r="D99" s="46"/>
      <c r="E99" s="58"/>
      <c r="F99" s="58"/>
    </row>
    <row r="100" spans="1:6" x14ac:dyDescent="0.3">
      <c r="A100" s="46"/>
      <c r="B100" s="46"/>
      <c r="C100" s="58"/>
      <c r="D100" s="46"/>
      <c r="E100" s="58"/>
      <c r="F100" s="58"/>
    </row>
    <row r="101" spans="1:6" x14ac:dyDescent="0.3">
      <c r="A101" s="46"/>
      <c r="B101" s="46"/>
      <c r="C101" s="58"/>
      <c r="D101" s="46"/>
      <c r="E101" s="58"/>
      <c r="F101" s="58"/>
    </row>
    <row r="102" spans="1:6" x14ac:dyDescent="0.3">
      <c r="A102" s="46"/>
      <c r="B102" s="46"/>
      <c r="C102" s="58"/>
      <c r="D102" s="46"/>
      <c r="E102" s="58"/>
      <c r="F102" s="58"/>
    </row>
    <row r="103" spans="1:6" x14ac:dyDescent="0.3">
      <c r="A103" s="46"/>
      <c r="B103" s="46"/>
      <c r="C103" s="58"/>
      <c r="D103" s="46"/>
      <c r="E103" s="58"/>
      <c r="F103" s="58"/>
    </row>
    <row r="104" spans="1:6" x14ac:dyDescent="0.3">
      <c r="A104" s="46"/>
      <c r="B104" s="46"/>
      <c r="C104" s="58"/>
      <c r="D104" s="46"/>
      <c r="E104" s="58"/>
      <c r="F104" s="58"/>
    </row>
    <row r="105" spans="1:6" x14ac:dyDescent="0.3">
      <c r="A105" s="46"/>
      <c r="B105" s="46"/>
      <c r="C105" s="58"/>
      <c r="D105" s="46"/>
      <c r="E105" s="58"/>
      <c r="F105" s="58"/>
    </row>
    <row r="106" spans="1:6" x14ac:dyDescent="0.3">
      <c r="A106" s="46"/>
      <c r="B106" s="46"/>
      <c r="C106" s="58"/>
      <c r="D106" s="46"/>
      <c r="E106" s="58"/>
      <c r="F106" s="58"/>
    </row>
    <row r="107" spans="1:6" x14ac:dyDescent="0.3">
      <c r="A107" s="46"/>
      <c r="B107" s="46"/>
      <c r="C107" s="58"/>
      <c r="D107" s="46"/>
      <c r="E107" s="58"/>
      <c r="F107" s="58"/>
    </row>
    <row r="108" spans="1:6" x14ac:dyDescent="0.3">
      <c r="A108" s="46"/>
      <c r="B108" s="46"/>
      <c r="C108" s="58"/>
      <c r="D108" s="46"/>
      <c r="E108" s="58"/>
      <c r="F108" s="58"/>
    </row>
    <row r="109" spans="1:6" x14ac:dyDescent="0.3">
      <c r="A109" s="46"/>
      <c r="B109" s="46"/>
      <c r="C109" s="58"/>
      <c r="D109" s="46"/>
      <c r="E109" s="58"/>
      <c r="F109" s="58"/>
    </row>
    <row r="110" spans="1:6" x14ac:dyDescent="0.3">
      <c r="A110" s="46"/>
      <c r="B110" s="46"/>
      <c r="C110" s="58"/>
      <c r="D110" s="46"/>
      <c r="E110" s="58"/>
      <c r="F110" s="58"/>
    </row>
    <row r="111" spans="1:6" x14ac:dyDescent="0.3">
      <c r="A111" s="46"/>
      <c r="B111" s="46"/>
      <c r="C111" s="58"/>
      <c r="D111" s="46"/>
      <c r="E111" s="58"/>
      <c r="F111" s="58"/>
    </row>
    <row r="112" spans="1:6" x14ac:dyDescent="0.3">
      <c r="A112" s="46"/>
      <c r="B112" s="46"/>
      <c r="C112" s="58"/>
      <c r="D112" s="46"/>
      <c r="E112" s="58"/>
      <c r="F112" s="58"/>
    </row>
    <row r="113" spans="1:6" x14ac:dyDescent="0.3">
      <c r="A113" s="46"/>
      <c r="B113" s="46"/>
      <c r="C113" s="58"/>
      <c r="D113" s="46"/>
      <c r="E113" s="58"/>
      <c r="F113" s="58"/>
    </row>
    <row r="114" spans="1:6" x14ac:dyDescent="0.3">
      <c r="A114" s="46"/>
      <c r="B114" s="46"/>
      <c r="C114" s="58"/>
      <c r="D114" s="46"/>
      <c r="E114" s="58"/>
      <c r="F114" s="58"/>
    </row>
    <row r="115" spans="1:6" x14ac:dyDescent="0.3">
      <c r="A115" s="46"/>
      <c r="B115" s="46"/>
      <c r="C115" s="58"/>
      <c r="D115" s="46"/>
      <c r="E115" s="58"/>
      <c r="F115" s="58"/>
    </row>
    <row r="116" spans="1:6" x14ac:dyDescent="0.3">
      <c r="A116" s="46"/>
      <c r="B116" s="46"/>
      <c r="C116" s="58"/>
      <c r="D116" s="46"/>
      <c r="E116" s="58"/>
      <c r="F116" s="58"/>
    </row>
    <row r="117" spans="1:6" x14ac:dyDescent="0.3">
      <c r="A117" s="46"/>
      <c r="B117" s="46"/>
      <c r="C117" s="58"/>
      <c r="D117" s="46"/>
      <c r="E117" s="58"/>
      <c r="F117" s="58"/>
    </row>
    <row r="118" spans="1:6" x14ac:dyDescent="0.3">
      <c r="A118" s="46"/>
      <c r="B118" s="46"/>
      <c r="C118" s="58"/>
      <c r="D118" s="46"/>
      <c r="E118" s="58"/>
      <c r="F118" s="58"/>
    </row>
    <row r="119" spans="1:6" x14ac:dyDescent="0.3">
      <c r="A119" s="46"/>
      <c r="B119" s="46"/>
      <c r="C119" s="58"/>
      <c r="D119" s="46"/>
      <c r="E119" s="58"/>
      <c r="F119" s="58"/>
    </row>
    <row r="120" spans="1:6" x14ac:dyDescent="0.3">
      <c r="A120" s="46"/>
      <c r="B120" s="46"/>
      <c r="C120" s="58"/>
      <c r="D120" s="46"/>
      <c r="E120" s="58"/>
      <c r="F120" s="58"/>
    </row>
    <row r="121" spans="1:6" x14ac:dyDescent="0.3">
      <c r="A121" s="46"/>
      <c r="B121" s="46"/>
      <c r="C121" s="58"/>
      <c r="D121" s="46"/>
      <c r="E121" s="58"/>
      <c r="F121" s="58"/>
    </row>
    <row r="122" spans="1:6" x14ac:dyDescent="0.3">
      <c r="A122" s="46"/>
      <c r="B122" s="46"/>
      <c r="C122" s="58"/>
      <c r="D122" s="46"/>
      <c r="E122" s="58"/>
      <c r="F122" s="58"/>
    </row>
    <row r="123" spans="1:6" x14ac:dyDescent="0.3">
      <c r="A123" s="46"/>
      <c r="B123" s="46"/>
      <c r="C123" s="58"/>
      <c r="D123" s="46"/>
      <c r="E123" s="58"/>
      <c r="F123" s="58"/>
    </row>
    <row r="124" spans="1:6" x14ac:dyDescent="0.3">
      <c r="A124" s="46"/>
      <c r="B124" s="46"/>
      <c r="C124" s="58"/>
      <c r="D124" s="46"/>
      <c r="E124" s="58"/>
      <c r="F124" s="58"/>
    </row>
  </sheetData>
  <mergeCells count="7">
    <mergeCell ref="C3:F3"/>
    <mergeCell ref="C5:F5"/>
    <mergeCell ref="A31:C34"/>
    <mergeCell ref="D31:E31"/>
    <mergeCell ref="D32:E32"/>
    <mergeCell ref="D33:E33"/>
    <mergeCell ref="D34:E34"/>
  </mergeCells>
  <conditionalFormatting sqref="E19:F19">
    <cfRule type="expression" dxfId="14" priority="9">
      <formula>$C$19=0</formula>
    </cfRule>
  </conditionalFormatting>
  <conditionalFormatting sqref="F15:F35 C15:D35">
    <cfRule type="expression" dxfId="13" priority="10">
      <formula>#REF!="E"</formula>
    </cfRule>
  </conditionalFormatting>
  <conditionalFormatting sqref="F9:F10 C13:D13 D11 F12:F14 C9:D10 C12:C13">
    <cfRule type="expression" dxfId="12" priority="6">
      <formula>#REF!="E"</formula>
    </cfRule>
  </conditionalFormatting>
  <conditionalFormatting sqref="F11">
    <cfRule type="expression" dxfId="11" priority="5">
      <formula>#REF!="E"</formula>
    </cfRule>
  </conditionalFormatting>
  <conditionalFormatting sqref="C11">
    <cfRule type="expression" dxfId="10" priority="2">
      <formula>#REF!="E"</formula>
    </cfRule>
  </conditionalFormatting>
  <conditionalFormatting sqref="C14">
    <cfRule type="expression" dxfId="9" priority="1">
      <formula>#REF!="E"</formula>
    </cfRule>
  </conditionalFormatting>
  <dataValidations count="1">
    <dataValidation type="decimal" allowBlank="1" showInputMessage="1" showErrorMessage="1" sqref="E16:E19 E21:E26 E28:E30 E9:E14">
      <formula1>0</formula1>
      <formula2>4</formula2>
    </dataValidation>
  </dataValidations>
  <printOptions horizontalCentered="1"/>
  <pageMargins left="0.70866141732283472" right="0.70866141732283472" top="0.78740157480314965" bottom="0.78740157480314965" header="0.31496062992125984" footer="0.31496062992125984"/>
  <pageSetup paperSize="9" scale="71" orientation="portrait" cellComments="atEnd"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topLeftCell="A7" zoomScale="85" zoomScaleNormal="85" workbookViewId="0">
      <selection activeCell="B23" sqref="B23:B25"/>
    </sheetView>
  </sheetViews>
  <sheetFormatPr baseColWidth="10" defaultRowHeight="17.25" x14ac:dyDescent="0.3"/>
  <cols>
    <col min="1" max="1" width="18.28515625" style="13" customWidth="1"/>
    <col min="2" max="2" width="34.28515625" style="13" customWidth="1"/>
    <col min="3" max="3" width="81.140625" style="13" customWidth="1"/>
    <col min="4" max="16384" width="11.42578125" style="13"/>
  </cols>
  <sheetData>
    <row r="1" spans="1:3" ht="24.95" customHeight="1" x14ac:dyDescent="0.3">
      <c r="A1" s="12" t="s">
        <v>0</v>
      </c>
      <c r="B1" s="12" t="s">
        <v>1</v>
      </c>
    </row>
    <row r="2" spans="1:3" ht="24.95" customHeight="1" x14ac:dyDescent="0.3">
      <c r="A2" s="21" t="s">
        <v>23</v>
      </c>
      <c r="B2" s="22"/>
      <c r="C2" s="22"/>
    </row>
    <row r="3" spans="1:3" x14ac:dyDescent="0.3">
      <c r="B3" s="12" t="s">
        <v>22</v>
      </c>
      <c r="C3" s="12" t="s">
        <v>21</v>
      </c>
    </row>
    <row r="4" spans="1:3" ht="34.5" x14ac:dyDescent="0.3">
      <c r="B4" s="13" t="s">
        <v>28</v>
      </c>
      <c r="C4" s="14" t="s">
        <v>56</v>
      </c>
    </row>
    <row r="5" spans="1:3" ht="51.75" x14ac:dyDescent="0.3">
      <c r="B5" s="13" t="s">
        <v>55</v>
      </c>
      <c r="C5" s="15" t="s">
        <v>54</v>
      </c>
    </row>
    <row r="6" spans="1:3" ht="51.75" x14ac:dyDescent="0.3">
      <c r="B6" s="13" t="s">
        <v>26</v>
      </c>
      <c r="C6" s="15" t="s">
        <v>29</v>
      </c>
    </row>
    <row r="7" spans="1:3" x14ac:dyDescent="0.3">
      <c r="B7" s="18" t="s">
        <v>27</v>
      </c>
      <c r="C7" s="15" t="s">
        <v>24</v>
      </c>
    </row>
    <row r="8" spans="1:3" ht="34.5" x14ac:dyDescent="0.3">
      <c r="B8" s="13" t="s">
        <v>57</v>
      </c>
      <c r="C8" s="15" t="s">
        <v>25</v>
      </c>
    </row>
    <row r="9" spans="1:3" s="24" customFormat="1" ht="24.95" customHeight="1" x14ac:dyDescent="0.25">
      <c r="A9" s="23" t="s">
        <v>32</v>
      </c>
      <c r="B9" s="23"/>
      <c r="C9" s="23"/>
    </row>
    <row r="10" spans="1:3" x14ac:dyDescent="0.3">
      <c r="B10" s="13" t="s">
        <v>33</v>
      </c>
      <c r="C10" s="12" t="s">
        <v>30</v>
      </c>
    </row>
    <row r="11" spans="1:3" ht="34.5" x14ac:dyDescent="0.3">
      <c r="B11" s="13" t="s">
        <v>34</v>
      </c>
      <c r="C11" s="14" t="s">
        <v>31</v>
      </c>
    </row>
    <row r="12" spans="1:3" ht="34.5" x14ac:dyDescent="0.3">
      <c r="B12" s="13" t="s">
        <v>58</v>
      </c>
      <c r="C12" s="14" t="s">
        <v>59</v>
      </c>
    </row>
    <row r="13" spans="1:3" ht="51.75" x14ac:dyDescent="0.3">
      <c r="B13" s="17" t="s">
        <v>60</v>
      </c>
      <c r="C13" s="14" t="s">
        <v>61</v>
      </c>
    </row>
    <row r="14" spans="1:3" s="24" customFormat="1" ht="24.95" customHeight="1" x14ac:dyDescent="0.25">
      <c r="A14" s="23" t="s">
        <v>41</v>
      </c>
      <c r="B14" s="23"/>
      <c r="C14" s="23"/>
    </row>
    <row r="15" spans="1:3" x14ac:dyDescent="0.3">
      <c r="B15" s="19" t="s">
        <v>43</v>
      </c>
      <c r="C15" s="19" t="s">
        <v>35</v>
      </c>
    </row>
    <row r="16" spans="1:3" x14ac:dyDescent="0.3">
      <c r="B16" s="14" t="s">
        <v>42</v>
      </c>
      <c r="C16" s="14" t="s">
        <v>36</v>
      </c>
    </row>
    <row r="17" spans="1:3" ht="51.75" x14ac:dyDescent="0.3">
      <c r="B17" s="14" t="s">
        <v>44</v>
      </c>
      <c r="C17" s="14" t="s">
        <v>37</v>
      </c>
    </row>
    <row r="18" spans="1:3" ht="34.5" x14ac:dyDescent="0.3">
      <c r="B18" s="14" t="s">
        <v>45</v>
      </c>
      <c r="C18" s="14" t="s">
        <v>38</v>
      </c>
    </row>
    <row r="19" spans="1:3" ht="34.5" x14ac:dyDescent="0.3">
      <c r="B19" s="14" t="s">
        <v>63</v>
      </c>
      <c r="C19" s="14" t="s">
        <v>39</v>
      </c>
    </row>
    <row r="20" spans="1:3" ht="34.5" x14ac:dyDescent="0.3">
      <c r="B20" s="20" t="s">
        <v>64</v>
      </c>
      <c r="C20" s="20" t="s">
        <v>40</v>
      </c>
    </row>
    <row r="21" spans="1:3" s="24" customFormat="1" ht="24.95" customHeight="1" x14ac:dyDescent="0.25">
      <c r="A21" s="23" t="s">
        <v>46</v>
      </c>
      <c r="B21" s="23"/>
      <c r="C21" s="23"/>
    </row>
    <row r="22" spans="1:3" x14ac:dyDescent="0.3">
      <c r="C22" s="19" t="s">
        <v>47</v>
      </c>
    </row>
    <row r="23" spans="1:3" ht="51.75" x14ac:dyDescent="0.3">
      <c r="B23" s="13" t="s">
        <v>51</v>
      </c>
      <c r="C23" s="14" t="s">
        <v>53</v>
      </c>
    </row>
    <row r="24" spans="1:3" ht="34.5" x14ac:dyDescent="0.3">
      <c r="B24" s="13" t="s">
        <v>52</v>
      </c>
      <c r="C24" s="14" t="s">
        <v>48</v>
      </c>
    </row>
    <row r="25" spans="1:3" ht="34.5" x14ac:dyDescent="0.3">
      <c r="B25" s="13" t="s">
        <v>50</v>
      </c>
      <c r="C25" s="25" t="s">
        <v>49</v>
      </c>
    </row>
  </sheetData>
  <conditionalFormatting sqref="B1 A2 C3:C6 C10:C13">
    <cfRule type="expression" dxfId="8" priority="15">
      <formula>#REF!="E"</formula>
    </cfRule>
  </conditionalFormatting>
  <conditionalFormatting sqref="B3">
    <cfRule type="expression" dxfId="7" priority="12">
      <formula>#REF!="E"</formula>
    </cfRule>
  </conditionalFormatting>
  <conditionalFormatting sqref="A1">
    <cfRule type="expression" dxfId="6" priority="11">
      <formula>#REF!="E"</formula>
    </cfRule>
  </conditionalFormatting>
  <conditionalFormatting sqref="C8">
    <cfRule type="expression" dxfId="5" priority="8">
      <formula>#REF!="E"</formula>
    </cfRule>
  </conditionalFormatting>
  <conditionalFormatting sqref="C7">
    <cfRule type="expression" dxfId="4" priority="9">
      <formula>#REF!="E"</formula>
    </cfRule>
  </conditionalFormatting>
  <conditionalFormatting sqref="B15:B20">
    <cfRule type="expression" dxfId="3" priority="6">
      <formula>#REF!="E"</formula>
    </cfRule>
  </conditionalFormatting>
  <conditionalFormatting sqref="C15:C20">
    <cfRule type="expression" dxfId="2" priority="5">
      <formula>#REF!="E"</formula>
    </cfRule>
  </conditionalFormatting>
  <conditionalFormatting sqref="C22 C24:C25">
    <cfRule type="expression" dxfId="1" priority="4">
      <formula>#REF!="E"</formula>
    </cfRule>
  </conditionalFormatting>
  <conditionalFormatting sqref="C23">
    <cfRule type="expression" dxfId="0" priority="1">
      <formula>#REF!="E"</formula>
    </cfRule>
  </conditionalFormatting>
  <pageMargins left="0.70866141732283472" right="0.70866141732283472" top="0.78740157480314965" bottom="0.78740157480314965"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12"/>
  <sheetViews>
    <sheetView workbookViewId="0">
      <selection sqref="A1:C12"/>
    </sheetView>
  </sheetViews>
  <sheetFormatPr baseColWidth="10" defaultRowHeight="15" x14ac:dyDescent="0.25"/>
  <cols>
    <col min="1" max="1" width="7.28515625" style="8" customWidth="1"/>
    <col min="2" max="2" width="4.140625" style="8" customWidth="1"/>
    <col min="3" max="3" width="11.42578125" style="8"/>
  </cols>
  <sheetData>
    <row r="1" spans="1:4" x14ac:dyDescent="0.25">
      <c r="A1" s="1" t="s">
        <v>4</v>
      </c>
      <c r="B1" s="2"/>
      <c r="C1" s="3" t="s">
        <v>5</v>
      </c>
    </row>
    <row r="2" spans="1:4" x14ac:dyDescent="0.25">
      <c r="A2" s="4">
        <v>1</v>
      </c>
      <c r="B2" s="5" t="s">
        <v>6</v>
      </c>
      <c r="C2" s="10">
        <v>0.90500000000000003</v>
      </c>
      <c r="D2" s="9"/>
    </row>
    <row r="3" spans="1:4" x14ac:dyDescent="0.25">
      <c r="A3" s="4">
        <v>1.3</v>
      </c>
      <c r="B3" s="5" t="s">
        <v>6</v>
      </c>
      <c r="C3" s="10">
        <v>0.86</v>
      </c>
      <c r="D3" s="9"/>
    </row>
    <row r="4" spans="1:4" x14ac:dyDescent="0.25">
      <c r="A4" s="4">
        <v>1.7</v>
      </c>
      <c r="B4" s="5" t="s">
        <v>6</v>
      </c>
      <c r="C4" s="10">
        <v>0.81499999999999995</v>
      </c>
      <c r="D4" s="9"/>
    </row>
    <row r="5" spans="1:4" x14ac:dyDescent="0.25">
      <c r="A5" s="4">
        <v>2</v>
      </c>
      <c r="B5" s="5" t="s">
        <v>6</v>
      </c>
      <c r="C5" s="10">
        <v>0.77</v>
      </c>
      <c r="D5" s="9"/>
    </row>
    <row r="6" spans="1:4" x14ac:dyDescent="0.25">
      <c r="A6" s="4">
        <v>2.2999999999999998</v>
      </c>
      <c r="B6" s="5" t="s">
        <v>6</v>
      </c>
      <c r="C6" s="10">
        <v>0.72499999999999998</v>
      </c>
      <c r="D6" s="9"/>
    </row>
    <row r="7" spans="1:4" x14ac:dyDescent="0.25">
      <c r="A7" s="4">
        <v>2.7</v>
      </c>
      <c r="B7" s="5" t="s">
        <v>6</v>
      </c>
      <c r="C7" s="10">
        <v>0.68</v>
      </c>
      <c r="D7" s="9"/>
    </row>
    <row r="8" spans="1:4" x14ac:dyDescent="0.25">
      <c r="A8" s="4">
        <v>3</v>
      </c>
      <c r="B8" s="5" t="s">
        <v>6</v>
      </c>
      <c r="C8" s="10">
        <v>0.63500000000000001</v>
      </c>
      <c r="D8" s="9"/>
    </row>
    <row r="9" spans="1:4" x14ac:dyDescent="0.25">
      <c r="A9" s="4">
        <v>3.3</v>
      </c>
      <c r="B9" s="5" t="s">
        <v>6</v>
      </c>
      <c r="C9" s="10">
        <v>0.59</v>
      </c>
      <c r="D9" s="9"/>
    </row>
    <row r="10" spans="1:4" x14ac:dyDescent="0.25">
      <c r="A10" s="4">
        <v>3.7</v>
      </c>
      <c r="B10" s="5" t="s">
        <v>6</v>
      </c>
      <c r="C10" s="10">
        <v>0.54500000000000004</v>
      </c>
      <c r="D10" s="9"/>
    </row>
    <row r="11" spans="1:4" x14ac:dyDescent="0.25">
      <c r="A11" s="4">
        <v>4</v>
      </c>
      <c r="B11" s="5" t="s">
        <v>6</v>
      </c>
      <c r="C11" s="10">
        <v>0.5</v>
      </c>
      <c r="D11" s="9"/>
    </row>
    <row r="12" spans="1:4" ht="15.75" thickBot="1" x14ac:dyDescent="0.3">
      <c r="A12" s="6">
        <v>5</v>
      </c>
      <c r="B12" s="7" t="s">
        <v>7</v>
      </c>
      <c r="C12" s="11">
        <v>0.5</v>
      </c>
      <c r="D12" s="9"/>
    </row>
  </sheetData>
  <sheetProtection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Bewertung</vt:lpstr>
      <vt:lpstr>Erläuterung Kriterien</vt:lpstr>
      <vt:lpstr>Notenschema</vt:lpstr>
      <vt:lpstr>Bewertung!Druckbereich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Ulrike Homann</cp:lastModifiedBy>
  <cp:lastPrinted>2019-08-16T12:06:09Z</cp:lastPrinted>
  <dcterms:created xsi:type="dcterms:W3CDTF">2011-10-26T14:51:13Z</dcterms:created>
  <dcterms:modified xsi:type="dcterms:W3CDTF">2019-10-31T13:56:03Z</dcterms:modified>
</cp:coreProperties>
</file>